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"/>
    </mc:Choice>
  </mc:AlternateContent>
  <xr:revisionPtr revIDLastSave="0" documentId="13_ncr:1_{8EFCD158-9ECC-446B-876E-F59B6B866CE3}" xr6:coauthVersionLast="47" xr6:coauthVersionMax="47" xr10:uidLastSave="{00000000-0000-0000-0000-000000000000}"/>
  <bookViews>
    <workbookView xWindow="-120" yWindow="-120" windowWidth="29040" windowHeight="15840" xr2:uid="{7ED5353E-B8C1-4694-A61C-EBAB527475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E13" i="1"/>
  <c r="F13" i="1"/>
  <c r="G13" i="1"/>
  <c r="C14" i="1"/>
  <c r="C13" i="1"/>
  <c r="C15" i="1" l="1"/>
  <c r="D15" i="1"/>
  <c r="D16" i="1" l="1"/>
  <c r="C16" i="1"/>
  <c r="H13" i="1"/>
  <c r="Y13" i="1"/>
  <c r="T13" i="1"/>
  <c r="X13" i="1"/>
  <c r="J13" i="1"/>
  <c r="L13" i="1"/>
  <c r="M13" i="1"/>
  <c r="M15" i="1" s="1"/>
  <c r="M16" i="1" s="1"/>
  <c r="U13" i="1"/>
  <c r="P13" i="1"/>
  <c r="I13" i="1"/>
  <c r="K13" i="1"/>
  <c r="N13" i="1"/>
  <c r="V13" i="1"/>
  <c r="Q13" i="1"/>
  <c r="R13" i="1"/>
  <c r="S13" i="1"/>
  <c r="O13" i="1"/>
  <c r="W13" i="1"/>
  <c r="F14" i="1"/>
  <c r="F15" i="1" s="1"/>
  <c r="F16" i="1" s="1"/>
  <c r="G14" i="1"/>
  <c r="G15" i="1"/>
  <c r="G16" i="1" s="1"/>
  <c r="E14" i="1"/>
  <c r="E15" i="1" s="1"/>
  <c r="E16" i="1" s="1"/>
  <c r="I14" i="1"/>
  <c r="K14" i="1"/>
  <c r="H14" i="1"/>
  <c r="H15" i="1" s="1"/>
  <c r="H16" i="1" s="1"/>
  <c r="O14" i="1"/>
  <c r="O15" i="1"/>
  <c r="O16" i="1"/>
  <c r="X14" i="1"/>
  <c r="X15" i="1" s="1"/>
  <c r="X16" i="1" s="1"/>
  <c r="V14" i="1"/>
  <c r="V15" i="1" s="1"/>
  <c r="V16" i="1" s="1"/>
  <c r="R14" i="1"/>
  <c r="R15" i="1" s="1"/>
  <c r="R16" i="1" s="1"/>
  <c r="Q14" i="1"/>
  <c r="W14" i="1"/>
  <c r="M14" i="1"/>
  <c r="S14" i="1"/>
  <c r="N14" i="1"/>
  <c r="T14" i="1"/>
  <c r="T15" i="1" s="1"/>
  <c r="T16" i="1" s="1"/>
  <c r="Y14" i="1"/>
  <c r="P14" i="1"/>
  <c r="P15" i="1" s="1"/>
  <c r="P16" i="1" s="1"/>
  <c r="J14" i="1"/>
  <c r="L14" i="1"/>
  <c r="U14" i="1"/>
  <c r="S15" i="1" l="1"/>
  <c r="S16" i="1" s="1"/>
  <c r="U15" i="1"/>
  <c r="U16" i="1" s="1"/>
  <c r="Q15" i="1"/>
  <c r="Q16" i="1" s="1"/>
  <c r="J15" i="1"/>
  <c r="J16" i="1" s="1"/>
  <c r="N15" i="1"/>
  <c r="N16" i="1" s="1"/>
  <c r="L15" i="1"/>
  <c r="L16" i="1" s="1"/>
  <c r="W15" i="1"/>
  <c r="W16" i="1" s="1"/>
  <c r="Y15" i="1"/>
  <c r="Y16" i="1" s="1"/>
  <c r="K15" i="1"/>
  <c r="K16" i="1" s="1"/>
  <c r="I15" i="1"/>
  <c r="I16" i="1" s="1"/>
</calcChain>
</file>

<file path=xl/sharedStrings.xml><?xml version="1.0" encoding="utf-8"?>
<sst xmlns="http://schemas.openxmlformats.org/spreadsheetml/2006/main" count="22" uniqueCount="15">
  <si>
    <r>
      <t>[cm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]</t>
    </r>
  </si>
  <si>
    <t>Uzorak broj</t>
  </si>
  <si>
    <t xml:space="preserve">Atmosferski tlak </t>
  </si>
  <si>
    <t>[kPa]</t>
  </si>
  <si>
    <r>
      <t>Tlak u pumpi p</t>
    </r>
    <r>
      <rPr>
        <vertAlign val="subscript"/>
        <sz val="12"/>
        <color theme="1"/>
        <rFont val="Times New Roman"/>
        <family val="1"/>
      </rPr>
      <t>1</t>
    </r>
  </si>
  <si>
    <r>
      <t>Volumen V</t>
    </r>
    <r>
      <rPr>
        <vertAlign val="subscript"/>
        <sz val="12"/>
        <color theme="1"/>
        <rFont val="Times New Roman"/>
        <family val="1"/>
      </rPr>
      <t>1</t>
    </r>
  </si>
  <si>
    <r>
      <t>Krajnji tlak p</t>
    </r>
    <r>
      <rPr>
        <vertAlign val="subscript"/>
        <sz val="12"/>
        <color theme="1"/>
        <rFont val="Times New Roman"/>
        <family val="1"/>
      </rPr>
      <t>2</t>
    </r>
  </si>
  <si>
    <r>
      <t>Ukupni tlak p</t>
    </r>
    <r>
      <rPr>
        <vertAlign val="subscript"/>
        <sz val="12"/>
        <color theme="1"/>
        <rFont val="Times New Roman"/>
        <family val="1"/>
      </rPr>
      <t>1</t>
    </r>
  </si>
  <si>
    <r>
      <t>Ukupni tlak p</t>
    </r>
    <r>
      <rPr>
        <vertAlign val="subscript"/>
        <sz val="12"/>
        <color theme="1"/>
        <rFont val="Times New Roman"/>
        <family val="1"/>
      </rPr>
      <t>2</t>
    </r>
  </si>
  <si>
    <t>Volumen zraka u ćeliji s uzorkom</t>
  </si>
  <si>
    <t>Volumen uzorka</t>
  </si>
  <si>
    <t>Masa suhog uzorka</t>
  </si>
  <si>
    <t>[g]</t>
  </si>
  <si>
    <t>Materijal A-23 mjerenja</t>
  </si>
  <si>
    <t>Volumen prazne ćelije s uzorkom određen vodom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</si>
</sst>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96CE-9ACD-4152-A7D3-AB3879482877}">
  <dimension ref="A2:Y36"/>
  <sheetViews>
    <sheetView tabSelected="1" workbookViewId="0">
      <selection activeCell="A3" sqref="A3:B3"/>
    </sheetView>
  </sheetViews>
  <sheetFormatPr defaultRowHeight="15.75" x14ac:dyDescent="0.25"/>
  <cols>
    <col min="1" max="2" width="23.42578125" style="1" customWidth="1"/>
    <col min="3" max="10" width="9.140625" style="1"/>
    <col min="11" max="11" width="15.5703125" style="1" customWidth="1"/>
    <col min="12" max="16384" width="9.140625" style="1"/>
  </cols>
  <sheetData>
    <row r="2" spans="1:25" ht="31.5" customHeight="1" x14ac:dyDescent="0.25">
      <c r="A2" s="8" t="s">
        <v>14</v>
      </c>
      <c r="B2" s="8"/>
    </row>
    <row r="3" spans="1:25" ht="18.75" x14ac:dyDescent="0.25">
      <c r="A3" s="9" t="s">
        <v>0</v>
      </c>
      <c r="B3" s="9"/>
    </row>
    <row r="4" spans="1:25" x14ac:dyDescent="0.25">
      <c r="A4" s="4">
        <v>223.88</v>
      </c>
      <c r="B4" s="4">
        <v>221.21</v>
      </c>
    </row>
    <row r="6" spans="1:25" x14ac:dyDescent="0.25">
      <c r="A6" s="2" t="s">
        <v>13</v>
      </c>
      <c r="B6" s="2"/>
    </row>
    <row r="8" spans="1:25" x14ac:dyDescent="0.25">
      <c r="A8" s="4" t="s">
        <v>1</v>
      </c>
      <c r="B8" s="4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  <c r="Y8" s="4">
        <v>23</v>
      </c>
    </row>
    <row r="9" spans="1:25" x14ac:dyDescent="0.25">
      <c r="A9" s="4" t="s">
        <v>2</v>
      </c>
      <c r="B9" s="4" t="s">
        <v>3</v>
      </c>
      <c r="C9" s="4">
        <v>101.57</v>
      </c>
      <c r="D9" s="4">
        <v>101.56</v>
      </c>
      <c r="E9" s="4">
        <v>101.83</v>
      </c>
      <c r="F9" s="4">
        <v>101.85</v>
      </c>
      <c r="G9" s="4">
        <v>101.87</v>
      </c>
      <c r="H9" s="4">
        <v>103.27</v>
      </c>
      <c r="I9" s="4">
        <v>103.27</v>
      </c>
      <c r="J9" s="4">
        <v>103.27</v>
      </c>
      <c r="K9" s="4">
        <v>101.6</v>
      </c>
      <c r="L9" s="4">
        <v>101.6</v>
      </c>
      <c r="M9" s="4">
        <v>101.6</v>
      </c>
      <c r="N9" s="4">
        <v>101.6</v>
      </c>
      <c r="O9" s="4">
        <v>101.6</v>
      </c>
      <c r="P9" s="4">
        <v>101.6</v>
      </c>
      <c r="Q9" s="4">
        <v>101.6</v>
      </c>
      <c r="R9" s="4">
        <v>102.08</v>
      </c>
      <c r="S9" s="4">
        <v>102.2</v>
      </c>
      <c r="T9" s="4">
        <v>102.21</v>
      </c>
      <c r="U9" s="4">
        <v>102.22</v>
      </c>
      <c r="V9" s="4">
        <v>102.21</v>
      </c>
      <c r="W9" s="4">
        <v>102.43</v>
      </c>
      <c r="X9" s="4">
        <v>102.43</v>
      </c>
      <c r="Y9" s="4">
        <v>102.43</v>
      </c>
    </row>
    <row r="10" spans="1:25" ht="18.75" x14ac:dyDescent="0.25">
      <c r="A10" s="4" t="s">
        <v>4</v>
      </c>
      <c r="B10" s="4" t="s">
        <v>3</v>
      </c>
      <c r="C10" s="4">
        <v>93.5</v>
      </c>
      <c r="D10" s="4">
        <v>93.5</v>
      </c>
      <c r="E10" s="4">
        <v>93.9</v>
      </c>
      <c r="F10" s="4">
        <v>94.1</v>
      </c>
      <c r="G10" s="4">
        <v>94.2</v>
      </c>
      <c r="H10" s="4">
        <v>93.4</v>
      </c>
      <c r="I10" s="4">
        <v>93.5</v>
      </c>
      <c r="J10" s="4">
        <v>93.700000000000017</v>
      </c>
      <c r="K10" s="4">
        <v>91.9</v>
      </c>
      <c r="L10" s="4">
        <v>91.9</v>
      </c>
      <c r="M10" s="4">
        <v>91.9</v>
      </c>
      <c r="N10" s="4">
        <v>91.9</v>
      </c>
      <c r="O10" s="4">
        <v>91.9</v>
      </c>
      <c r="P10" s="4">
        <v>91.9</v>
      </c>
      <c r="Q10" s="4">
        <v>91.9</v>
      </c>
      <c r="R10" s="4">
        <v>92.7</v>
      </c>
      <c r="S10" s="4">
        <v>92.800000000000011</v>
      </c>
      <c r="T10" s="4">
        <v>92.7</v>
      </c>
      <c r="U10" s="4">
        <v>92.9</v>
      </c>
      <c r="V10" s="4">
        <v>92.4</v>
      </c>
      <c r="W10" s="4">
        <v>775.5</v>
      </c>
      <c r="X10" s="4">
        <v>775</v>
      </c>
      <c r="Y10" s="4">
        <v>774.9</v>
      </c>
    </row>
    <row r="11" spans="1:25" ht="18.75" x14ac:dyDescent="0.25">
      <c r="A11" s="4" t="s">
        <v>5</v>
      </c>
      <c r="B11" s="4" t="s">
        <v>0</v>
      </c>
      <c r="C11" s="6">
        <v>101.38319785619296</v>
      </c>
      <c r="D11" s="6">
        <v>101.38319785619296</v>
      </c>
      <c r="E11" s="6">
        <v>101.38319785619296</v>
      </c>
      <c r="F11" s="6">
        <v>101.38319785619296</v>
      </c>
      <c r="G11" s="6">
        <v>101.38319785619296</v>
      </c>
      <c r="H11" s="6">
        <v>97.413435000000007</v>
      </c>
      <c r="I11" s="6">
        <v>97.413435000000007</v>
      </c>
      <c r="J11" s="6">
        <v>97.413435000000007</v>
      </c>
      <c r="K11" s="6">
        <v>97.413439999999994</v>
      </c>
      <c r="L11" s="6">
        <v>97.413439999999994</v>
      </c>
      <c r="M11" s="6">
        <v>97.413439999999994</v>
      </c>
      <c r="N11" s="6">
        <v>97.413439999999994</v>
      </c>
      <c r="O11" s="6">
        <v>97.413439999999994</v>
      </c>
      <c r="P11" s="6">
        <v>97.413439999999994</v>
      </c>
      <c r="Q11" s="6">
        <v>97.413439999999994</v>
      </c>
      <c r="R11" s="6">
        <v>97.413439999999994</v>
      </c>
      <c r="S11" s="6">
        <v>97.413439999999994</v>
      </c>
      <c r="T11" s="6">
        <v>97.413439999999994</v>
      </c>
      <c r="U11" s="6">
        <v>97.413439999999994</v>
      </c>
      <c r="V11" s="6">
        <v>97.413439999999994</v>
      </c>
      <c r="W11" s="6">
        <v>22.11</v>
      </c>
      <c r="X11" s="6">
        <v>22.11</v>
      </c>
      <c r="Y11" s="6">
        <v>22.11</v>
      </c>
    </row>
    <row r="12" spans="1:25" ht="18.75" x14ac:dyDescent="0.25">
      <c r="A12" s="4" t="s">
        <v>6</v>
      </c>
      <c r="B12" s="4" t="s">
        <v>3</v>
      </c>
      <c r="C12" s="4">
        <v>32</v>
      </c>
      <c r="D12" s="4">
        <v>31.4</v>
      </c>
      <c r="E12" s="4">
        <v>31.3</v>
      </c>
      <c r="F12" s="4">
        <v>31.8</v>
      </c>
      <c r="G12" s="4">
        <v>31.7</v>
      </c>
      <c r="H12" s="4">
        <v>29.9</v>
      </c>
      <c r="I12" s="4">
        <v>30.1</v>
      </c>
      <c r="J12" s="4">
        <v>30.699999999999996</v>
      </c>
      <c r="K12" s="4">
        <v>29.9</v>
      </c>
      <c r="L12" s="4">
        <v>29.799999999999997</v>
      </c>
      <c r="M12" s="4">
        <v>29.9</v>
      </c>
      <c r="N12" s="4">
        <v>29.4</v>
      </c>
      <c r="O12" s="4">
        <v>29.9</v>
      </c>
      <c r="P12" s="4">
        <v>29.5</v>
      </c>
      <c r="Q12" s="4">
        <v>29.5</v>
      </c>
      <c r="R12" s="4">
        <v>30.1</v>
      </c>
      <c r="S12" s="4">
        <v>29.9</v>
      </c>
      <c r="T12" s="4">
        <v>30.4</v>
      </c>
      <c r="U12" s="4">
        <v>30.4</v>
      </c>
      <c r="V12" s="4">
        <v>30.4</v>
      </c>
      <c r="W12" s="4">
        <v>75</v>
      </c>
      <c r="X12" s="4">
        <v>73</v>
      </c>
      <c r="Y12" s="4">
        <v>76.900000000000006</v>
      </c>
    </row>
    <row r="13" spans="1:25" ht="18.75" x14ac:dyDescent="0.25">
      <c r="A13" s="4" t="s">
        <v>7</v>
      </c>
      <c r="B13" s="4" t="s">
        <v>3</v>
      </c>
      <c r="C13" s="4">
        <f>C10+C9</f>
        <v>195.07</v>
      </c>
      <c r="D13" s="4">
        <f t="shared" ref="D13:Y13" si="0">D10+D9</f>
        <v>195.06</v>
      </c>
      <c r="E13" s="4">
        <f t="shared" si="0"/>
        <v>195.73000000000002</v>
      </c>
      <c r="F13" s="4">
        <f t="shared" si="0"/>
        <v>195.95</v>
      </c>
      <c r="G13" s="4">
        <f t="shared" si="0"/>
        <v>196.07</v>
      </c>
      <c r="H13" s="4">
        <f t="shared" si="0"/>
        <v>196.67000000000002</v>
      </c>
      <c r="I13" s="4">
        <f t="shared" si="0"/>
        <v>196.76999999999998</v>
      </c>
      <c r="J13" s="4">
        <f t="shared" si="0"/>
        <v>196.97000000000003</v>
      </c>
      <c r="K13" s="4">
        <f t="shared" si="0"/>
        <v>193.5</v>
      </c>
      <c r="L13" s="4">
        <f t="shared" si="0"/>
        <v>193.5</v>
      </c>
      <c r="M13" s="4">
        <f t="shared" si="0"/>
        <v>193.5</v>
      </c>
      <c r="N13" s="4">
        <f t="shared" si="0"/>
        <v>193.5</v>
      </c>
      <c r="O13" s="4">
        <f t="shared" si="0"/>
        <v>193.5</v>
      </c>
      <c r="P13" s="4">
        <f t="shared" si="0"/>
        <v>193.5</v>
      </c>
      <c r="Q13" s="4">
        <f t="shared" si="0"/>
        <v>193.5</v>
      </c>
      <c r="R13" s="4">
        <f t="shared" si="0"/>
        <v>194.78</v>
      </c>
      <c r="S13" s="4">
        <f t="shared" si="0"/>
        <v>195</v>
      </c>
      <c r="T13" s="4">
        <f t="shared" si="0"/>
        <v>194.91</v>
      </c>
      <c r="U13" s="4">
        <f t="shared" si="0"/>
        <v>195.12</v>
      </c>
      <c r="V13" s="4">
        <f t="shared" si="0"/>
        <v>194.61</v>
      </c>
      <c r="W13" s="4">
        <f t="shared" si="0"/>
        <v>877.93000000000006</v>
      </c>
      <c r="X13" s="4">
        <f t="shared" si="0"/>
        <v>877.43000000000006</v>
      </c>
      <c r="Y13" s="4">
        <f t="shared" si="0"/>
        <v>877.32999999999993</v>
      </c>
    </row>
    <row r="14" spans="1:25" ht="18.75" x14ac:dyDescent="0.25">
      <c r="A14" s="4" t="s">
        <v>8</v>
      </c>
      <c r="B14" s="4" t="s">
        <v>3</v>
      </c>
      <c r="C14" s="4">
        <f>C12+C9</f>
        <v>133.57</v>
      </c>
      <c r="D14" s="4">
        <f>D12+D9</f>
        <v>132.96</v>
      </c>
      <c r="E14" s="4">
        <f>E12+E9</f>
        <v>133.13</v>
      </c>
      <c r="F14" s="4">
        <f>F12+F9</f>
        <v>133.65</v>
      </c>
      <c r="G14" s="4">
        <f>G12+G9</f>
        <v>133.57</v>
      </c>
      <c r="H14" s="4">
        <f>H12+H9</f>
        <v>133.16999999999999</v>
      </c>
      <c r="I14" s="4">
        <f>I12+I9</f>
        <v>133.37</v>
      </c>
      <c r="J14" s="4">
        <f>J12+J9</f>
        <v>133.97</v>
      </c>
      <c r="K14" s="4">
        <f>K12+K9</f>
        <v>131.5</v>
      </c>
      <c r="L14" s="4">
        <f>L12+L9</f>
        <v>131.39999999999998</v>
      </c>
      <c r="M14" s="4">
        <f>M12+M9</f>
        <v>131.5</v>
      </c>
      <c r="N14" s="4">
        <f>N12+N9</f>
        <v>131</v>
      </c>
      <c r="O14" s="4">
        <f>O12+O9</f>
        <v>131.5</v>
      </c>
      <c r="P14" s="4">
        <f>P12+P9</f>
        <v>131.1</v>
      </c>
      <c r="Q14" s="4">
        <f>Q12+Q9</f>
        <v>131.1</v>
      </c>
      <c r="R14" s="4">
        <f>R12+R9</f>
        <v>132.18</v>
      </c>
      <c r="S14" s="4">
        <f>S12+S9</f>
        <v>132.1</v>
      </c>
      <c r="T14" s="4">
        <f>T12+T9</f>
        <v>132.60999999999999</v>
      </c>
      <c r="U14" s="4">
        <f>U12+U9</f>
        <v>132.62</v>
      </c>
      <c r="V14" s="4">
        <f>V12+V9</f>
        <v>132.60999999999999</v>
      </c>
      <c r="W14" s="4">
        <f>W12+W9</f>
        <v>177.43</v>
      </c>
      <c r="X14" s="4">
        <f>X12+X9</f>
        <v>175.43</v>
      </c>
      <c r="Y14" s="4">
        <f>Y12+Y9</f>
        <v>179.33</v>
      </c>
    </row>
    <row r="15" spans="1:25" ht="31.5" x14ac:dyDescent="0.25">
      <c r="A15" s="5" t="s">
        <v>9</v>
      </c>
      <c r="B15" s="4" t="s">
        <v>0</v>
      </c>
      <c r="C15" s="6">
        <f>((C14*C11)-(C13*C11))/(C9-C14)</f>
        <v>194.84583337987084</v>
      </c>
      <c r="D15" s="6">
        <f>((D14*D11)-(D13*D11))/(D9-D14)</f>
        <v>200.50626072833057</v>
      </c>
      <c r="E15" s="6">
        <f>((E14*E11)-(E13*E11))/(E9-E14)</f>
        <v>202.76639571238607</v>
      </c>
      <c r="F15" s="6">
        <f>((F14*F11)-(F13*F11))/(F9-F14)</f>
        <v>198.62179957361067</v>
      </c>
      <c r="G15" s="6">
        <f>((G14*G11)-(G13*G11))/(G9-G14)</f>
        <v>199.88800839154774</v>
      </c>
      <c r="H15" s="6">
        <f>((H14*H11)-(H13*H11))/(H9-H14)</f>
        <v>206.88137533444834</v>
      </c>
      <c r="I15" s="6">
        <f>((I14*I11)-(I13*I11))/(I9-I14)</f>
        <v>205.18311558139519</v>
      </c>
      <c r="J15" s="6">
        <f>((J14*J11)-(J13*J11))/(J9-J14)</f>
        <v>199.9037916938112</v>
      </c>
      <c r="K15" s="6">
        <f>((K14*K11)-(K13*K11))/(K9-K14)</f>
        <v>201.99442408026752</v>
      </c>
      <c r="L15" s="6">
        <f>((L14*L11)-(L13*L11))/(L9-L14)</f>
        <v>202.99914845637602</v>
      </c>
      <c r="M15" s="6">
        <f>((M14*M11)-(M13*M11))/(M9-M14)</f>
        <v>201.99442408026752</v>
      </c>
      <c r="N15" s="6">
        <f>((N14*N11)-(N13*N11))/(N9-N14)</f>
        <v>207.08639455782304</v>
      </c>
      <c r="O15" s="6">
        <f>((O14*O11)-(O13*O11))/(O9-O14)</f>
        <v>201.99442408026752</v>
      </c>
      <c r="P15" s="6">
        <f>((P14*P11)-(P13*P11))/(P9-P14)</f>
        <v>206.05419172881355</v>
      </c>
      <c r="Q15" s="6">
        <f>((Q14*Q11)-(Q13*Q11))/(Q9-Q14)</f>
        <v>206.05419172881355</v>
      </c>
      <c r="R15" s="6">
        <f>((R14*R11)-(R13*R11))/(R9-R14)</f>
        <v>202.5940645847175</v>
      </c>
      <c r="S15" s="6">
        <f>((S14*S11)-(S13*S11))/(S9-S14)</f>
        <v>204.92660120401351</v>
      </c>
      <c r="T15" s="6">
        <f>((T14*T11)-(T13*T11))/(T9-T14)</f>
        <v>199.63346421052637</v>
      </c>
      <c r="U15" s="6">
        <f>((U14*U11)-(U13*U11))/(U9-U14)</f>
        <v>200.27434210526306</v>
      </c>
      <c r="V15" s="6">
        <f>((V14*V11)-(V13*V11))/(V9-V14)</f>
        <v>198.67214736842118</v>
      </c>
      <c r="W15" s="6">
        <f>((W14*W11)-(W13*W11))/(W9-W14)</f>
        <v>206.50740000000002</v>
      </c>
      <c r="X15" s="6">
        <f>((X14*X11)-(X13*X11))/(X9-X14)</f>
        <v>212.61945205479455</v>
      </c>
      <c r="Y15" s="6">
        <f>((Y14*Y11)-(Y13*Y11))/(Y9-Y14)</f>
        <v>200.6863459037711</v>
      </c>
    </row>
    <row r="16" spans="1:25" ht="18.75" x14ac:dyDescent="0.25">
      <c r="A16" s="4" t="s">
        <v>10</v>
      </c>
      <c r="B16" s="4" t="s">
        <v>0</v>
      </c>
      <c r="C16" s="6">
        <f>$B$4-C15</f>
        <v>26.364166620129168</v>
      </c>
      <c r="D16" s="6">
        <f>$B$4-D15</f>
        <v>20.703739271669434</v>
      </c>
      <c r="E16" s="6">
        <f>$B$4-E15</f>
        <v>18.443604287613937</v>
      </c>
      <c r="F16" s="6">
        <f>$B$4-F15</f>
        <v>22.588200426389335</v>
      </c>
      <c r="G16" s="6">
        <f>$B$4-G15</f>
        <v>21.321991608452265</v>
      </c>
      <c r="H16" s="6">
        <f t="shared" ref="H16:Y16" si="1">$A$4-H15</f>
        <v>16.99862466555166</v>
      </c>
      <c r="I16" s="6">
        <f t="shared" si="1"/>
        <v>18.69688441860481</v>
      </c>
      <c r="J16" s="6">
        <f t="shared" si="1"/>
        <v>23.976208306188795</v>
      </c>
      <c r="K16" s="6">
        <f t="shared" si="1"/>
        <v>21.885575919732474</v>
      </c>
      <c r="L16" s="6">
        <f t="shared" si="1"/>
        <v>20.880851543623976</v>
      </c>
      <c r="M16" s="6">
        <f t="shared" si="1"/>
        <v>21.885575919732474</v>
      </c>
      <c r="N16" s="6">
        <f t="shared" si="1"/>
        <v>16.793605442176954</v>
      </c>
      <c r="O16" s="6">
        <f t="shared" si="1"/>
        <v>21.885575919732474</v>
      </c>
      <c r="P16" s="6">
        <f t="shared" si="1"/>
        <v>17.825808271186446</v>
      </c>
      <c r="Q16" s="6">
        <f t="shared" si="1"/>
        <v>17.825808271186446</v>
      </c>
      <c r="R16" s="6">
        <f t="shared" si="1"/>
        <v>21.285935415282495</v>
      </c>
      <c r="S16" s="6">
        <f t="shared" si="1"/>
        <v>18.953398795986487</v>
      </c>
      <c r="T16" s="6">
        <f t="shared" si="1"/>
        <v>24.246535789473626</v>
      </c>
      <c r="U16" s="6">
        <f t="shared" si="1"/>
        <v>23.605657894736936</v>
      </c>
      <c r="V16" s="6">
        <f t="shared" si="1"/>
        <v>25.207852631578817</v>
      </c>
      <c r="W16" s="6">
        <f t="shared" si="1"/>
        <v>17.372599999999977</v>
      </c>
      <c r="X16" s="6">
        <f t="shared" si="1"/>
        <v>11.260547945205445</v>
      </c>
      <c r="Y16" s="6">
        <f t="shared" si="1"/>
        <v>23.193654096228897</v>
      </c>
    </row>
    <row r="17" spans="1:25" x14ac:dyDescent="0.25">
      <c r="A17" s="4" t="s">
        <v>11</v>
      </c>
      <c r="B17" s="4" t="s">
        <v>12</v>
      </c>
      <c r="C17" s="4">
        <v>49.1</v>
      </c>
      <c r="D17" s="4">
        <v>37.5</v>
      </c>
      <c r="E17" s="4">
        <v>36.4</v>
      </c>
      <c r="F17" s="4">
        <v>41.2</v>
      </c>
      <c r="G17" s="4">
        <v>42.6</v>
      </c>
      <c r="H17" s="4">
        <v>32</v>
      </c>
      <c r="I17" s="4">
        <v>33</v>
      </c>
      <c r="J17" s="4">
        <v>45</v>
      </c>
      <c r="K17" s="4">
        <v>43</v>
      </c>
      <c r="L17" s="4">
        <v>38</v>
      </c>
      <c r="M17" s="4">
        <v>38</v>
      </c>
      <c r="N17" s="4">
        <v>32</v>
      </c>
      <c r="O17" s="4">
        <v>41</v>
      </c>
      <c r="P17" s="4">
        <v>39</v>
      </c>
      <c r="Q17" s="4">
        <v>38</v>
      </c>
      <c r="R17" s="4">
        <v>36</v>
      </c>
      <c r="S17" s="4">
        <v>36</v>
      </c>
      <c r="T17" s="4">
        <v>47</v>
      </c>
      <c r="U17" s="4">
        <v>40</v>
      </c>
      <c r="V17" s="4">
        <v>45</v>
      </c>
      <c r="W17" s="4">
        <v>31</v>
      </c>
      <c r="X17" s="4">
        <v>21</v>
      </c>
      <c r="Y17" s="4">
        <v>47</v>
      </c>
    </row>
    <row r="20" spans="1:25" x14ac:dyDescent="0.25">
      <c r="A20" s="2"/>
    </row>
    <row r="33" spans="1:7" x14ac:dyDescent="0.25">
      <c r="A33" s="7"/>
      <c r="C33" s="3"/>
      <c r="D33" s="3"/>
      <c r="E33" s="3"/>
      <c r="F33" s="3"/>
      <c r="G33" s="3"/>
    </row>
    <row r="34" spans="1:7" x14ac:dyDescent="0.25">
      <c r="C34" s="3"/>
      <c r="D34" s="3"/>
      <c r="E34" s="3"/>
      <c r="F34" s="3"/>
      <c r="G34" s="3"/>
    </row>
    <row r="36" spans="1:7" x14ac:dyDescent="0.25">
      <c r="C36" s="3"/>
      <c r="D36" s="3"/>
      <c r="E36" s="3"/>
      <c r="F36" s="3"/>
      <c r="G36" s="3"/>
    </row>
  </sheetData>
  <mergeCells count="2"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dcterms:created xsi:type="dcterms:W3CDTF">2022-08-20T05:38:57Z</dcterms:created>
  <dcterms:modified xsi:type="dcterms:W3CDTF">2022-09-15T12:25:09Z</dcterms:modified>
</cp:coreProperties>
</file>