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TORAT_GFV\Radna verzija doktorata\Final_sve na kupu\Poslano mentoru 03_08_22\Excel tablice data in brief\Bez izracuna tablice\"/>
    </mc:Choice>
  </mc:AlternateContent>
  <xr:revisionPtr revIDLastSave="0" documentId="13_ncr:1_{F994120A-84F9-4E2B-86CC-27E59E2007F8}" xr6:coauthVersionLast="47" xr6:coauthVersionMax="47" xr10:uidLastSave="{00000000-0000-0000-0000-000000000000}"/>
  <bookViews>
    <workbookView xWindow="-110" yWindow="-110" windowWidth="19420" windowHeight="10300" xr2:uid="{5FD0E171-98A8-4F22-9B71-620AF5DDEB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3" i="1" l="1"/>
  <c r="G123" i="1"/>
  <c r="L123" i="1" s="1"/>
  <c r="M123" i="1" s="1"/>
  <c r="O123" i="1" s="1"/>
  <c r="E123" i="1"/>
  <c r="K60" i="1"/>
  <c r="G60" i="1"/>
  <c r="E60" i="1"/>
  <c r="K51" i="1"/>
  <c r="G51" i="1"/>
  <c r="E51" i="1"/>
  <c r="K42" i="1"/>
  <c r="G42" i="1"/>
  <c r="E42" i="1"/>
  <c r="K33" i="1"/>
  <c r="G33" i="1"/>
  <c r="E33" i="1"/>
  <c r="K24" i="1"/>
  <c r="G24" i="1"/>
  <c r="E24" i="1"/>
  <c r="E15" i="1"/>
  <c r="L51" i="1" l="1"/>
  <c r="M51" i="1" s="1"/>
  <c r="O51" i="1" s="1"/>
  <c r="L60" i="1"/>
  <c r="M60" i="1" s="1"/>
  <c r="O60" i="1" s="1"/>
  <c r="L33" i="1"/>
  <c r="M33" i="1" s="1"/>
  <c r="O33" i="1" s="1"/>
  <c r="L42" i="1"/>
  <c r="M42" i="1" s="1"/>
  <c r="O42" i="1" s="1"/>
  <c r="L24" i="1"/>
  <c r="M24" i="1" s="1"/>
  <c r="O24" i="1" s="1"/>
  <c r="E160" i="1"/>
  <c r="E151" i="1"/>
  <c r="E142" i="1"/>
  <c r="E133" i="1"/>
  <c r="K160" i="1"/>
  <c r="G160" i="1"/>
  <c r="K151" i="1"/>
  <c r="G151" i="1"/>
  <c r="E114" i="1"/>
  <c r="E105" i="1"/>
  <c r="E96" i="1"/>
  <c r="E87" i="1"/>
  <c r="K142" i="1"/>
  <c r="G142" i="1"/>
  <c r="K133" i="1"/>
  <c r="G133" i="1"/>
  <c r="K114" i="1"/>
  <c r="G114" i="1"/>
  <c r="L114" i="1" l="1"/>
  <c r="M114" i="1" s="1"/>
  <c r="O114" i="1" s="1"/>
  <c r="L142" i="1"/>
  <c r="M142" i="1" s="1"/>
  <c r="O142" i="1" s="1"/>
  <c r="L160" i="1"/>
  <c r="M160" i="1" s="1"/>
  <c r="O160" i="1" s="1"/>
  <c r="L151" i="1"/>
  <c r="M151" i="1" s="1"/>
  <c r="O151" i="1" s="1"/>
  <c r="L133" i="1"/>
  <c r="M133" i="1" s="1"/>
  <c r="O133" i="1" s="1"/>
  <c r="E78" i="1"/>
  <c r="E69" i="1"/>
  <c r="G15" i="1"/>
  <c r="G6" i="1"/>
  <c r="E6" i="1"/>
  <c r="K105" i="1" l="1"/>
  <c r="G105" i="1"/>
  <c r="K96" i="1"/>
  <c r="G96" i="1"/>
  <c r="K87" i="1"/>
  <c r="G87" i="1"/>
  <c r="K78" i="1"/>
  <c r="G78" i="1"/>
  <c r="K69" i="1"/>
  <c r="G69" i="1"/>
  <c r="L96" i="1" l="1"/>
  <c r="L87" i="1"/>
  <c r="M87" i="1" s="1"/>
  <c r="O87" i="1" s="1"/>
  <c r="L69" i="1"/>
  <c r="M69" i="1" s="1"/>
  <c r="O69" i="1" s="1"/>
  <c r="L78" i="1"/>
  <c r="M78" i="1" s="1"/>
  <c r="O78" i="1" s="1"/>
  <c r="M96" i="1"/>
  <c r="O96" i="1" s="1"/>
  <c r="L105" i="1"/>
  <c r="M105" i="1" s="1"/>
  <c r="O105" i="1" s="1"/>
  <c r="K15" i="1"/>
  <c r="L15" i="1" s="1"/>
  <c r="M15" i="1" l="1"/>
  <c r="O15" i="1" s="1"/>
  <c r="K6" i="1"/>
  <c r="L6" i="1" s="1"/>
  <c r="M6" i="1" l="1"/>
  <c r="O6" i="1" l="1"/>
</calcChain>
</file>

<file path=xl/sharedStrings.xml><?xml version="1.0" encoding="utf-8"?>
<sst xmlns="http://schemas.openxmlformats.org/spreadsheetml/2006/main" count="32" uniqueCount="22">
  <si>
    <t>Masa kalupa</t>
  </si>
  <si>
    <t xml:space="preserve">Masa kalupa i uzorka </t>
  </si>
  <si>
    <t>Visina od vrha vodilice do vrha utega nakon vibriranja (izmjereno)</t>
  </si>
  <si>
    <t>Srednja vrijednost visine nakon vibriranja</t>
  </si>
  <si>
    <t>Visina uzorka nakon vibriranja</t>
  </si>
  <si>
    <t>Volumen uzorka nakon vibriranja V</t>
  </si>
  <si>
    <t>Masa uzorka</t>
  </si>
  <si>
    <t>Uzorak broj</t>
  </si>
  <si>
    <t>Slijeganje uzorka</t>
  </si>
  <si>
    <t>[g]</t>
  </si>
  <si>
    <t>[cm]</t>
  </si>
  <si>
    <t>Visina vodilice (umjereno)</t>
  </si>
  <si>
    <t>Visina kalupa (umjereno)</t>
  </si>
  <si>
    <t>Visina utega i ploče (umjereno)</t>
  </si>
  <si>
    <t>Razlika između visine vodilice i utega + ploča od utega</t>
  </si>
  <si>
    <t>Promjer kalupa, D (umjereno)</t>
  </si>
  <si>
    <t>Vlažnost uzorka</t>
  </si>
  <si>
    <t>[%]</t>
  </si>
  <si>
    <r>
      <t>[cm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]</t>
    </r>
  </si>
  <si>
    <t>Skupina I</t>
  </si>
  <si>
    <t>Skupina III</t>
  </si>
  <si>
    <t>Skupina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</si>
</sst>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/>
    <xf numFmtId="2" fontId="0" fillId="0" borderId="0" xfId="0" applyNumberForma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2" fontId="3" fillId="0" borderId="0" xfId="0" applyNumberFormat="1" applyFont="1"/>
    <xf numFmtId="2" fontId="0" fillId="0" borderId="0" xfId="0" applyNumberForma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3B7E5-BE3F-4810-A5EE-39E81182EB00}">
  <dimension ref="B1:AD277"/>
  <sheetViews>
    <sheetView tabSelected="1" topLeftCell="B1" zoomScale="70" zoomScaleNormal="70" workbookViewId="0">
      <pane xSplit="4" ySplit="4" topLeftCell="F158" activePane="bottomRight" state="frozen"/>
      <selection activeCell="B1" sqref="B1"/>
      <selection pane="topRight" activeCell="G1" sqref="G1"/>
      <selection pane="bottomLeft" activeCell="B5" sqref="B5"/>
      <selection pane="bottomRight" activeCell="B168" sqref="B168"/>
    </sheetView>
  </sheetViews>
  <sheetFormatPr defaultRowHeight="14.5" x14ac:dyDescent="0.35"/>
  <cols>
    <col min="2" max="3" width="9.26953125" bestFit="1" customWidth="1"/>
    <col min="4" max="4" width="15.81640625" customWidth="1"/>
    <col min="5" max="5" width="15.1796875" customWidth="1"/>
    <col min="6" max="6" width="20.54296875" customWidth="1"/>
    <col min="7" max="7" width="18.453125" customWidth="1"/>
    <col min="8" max="8" width="17.7265625" customWidth="1"/>
    <col min="9" max="9" width="21.7265625" customWidth="1"/>
    <col min="10" max="10" width="20.1796875" customWidth="1"/>
    <col min="11" max="11" width="26.81640625" customWidth="1"/>
    <col min="12" max="12" width="18.1796875" customWidth="1"/>
    <col min="13" max="13" width="18.81640625" customWidth="1"/>
    <col min="14" max="14" width="23.26953125" customWidth="1"/>
    <col min="15" max="15" width="24.453125" customWidth="1"/>
    <col min="16" max="16" width="11.81640625" customWidth="1"/>
    <col min="17" max="17" width="10.7265625" customWidth="1"/>
    <col min="18" max="18" width="13.453125" customWidth="1"/>
    <col min="19" max="19" width="16.7265625" customWidth="1"/>
    <col min="20" max="20" width="11.7265625" customWidth="1"/>
    <col min="21" max="21" width="12" customWidth="1"/>
    <col min="22" max="22" width="12.26953125" customWidth="1"/>
    <col min="23" max="23" width="12" customWidth="1"/>
    <col min="25" max="25" width="10.26953125" customWidth="1"/>
    <col min="26" max="26" width="13.54296875" customWidth="1"/>
  </cols>
  <sheetData>
    <row r="1" spans="2:18" ht="18.5" x14ac:dyDescent="0.4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8" ht="7.5" customHeight="1" x14ac:dyDescent="0.35">
      <c r="C2" s="4"/>
      <c r="D2" s="4"/>
      <c r="E2" s="4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8" s="12" customFormat="1" ht="86.25" customHeight="1" x14ac:dyDescent="0.35">
      <c r="B3" s="13" t="s">
        <v>7</v>
      </c>
      <c r="C3" s="13" t="s">
        <v>0</v>
      </c>
      <c r="D3" s="13" t="s">
        <v>1</v>
      </c>
      <c r="E3" s="13" t="s">
        <v>6</v>
      </c>
      <c r="F3" s="13" t="s">
        <v>2</v>
      </c>
      <c r="G3" s="13" t="s">
        <v>3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8</v>
      </c>
      <c r="M3" s="13" t="s">
        <v>4</v>
      </c>
      <c r="N3" s="13" t="s">
        <v>15</v>
      </c>
      <c r="O3" s="18" t="s">
        <v>5</v>
      </c>
      <c r="P3" s="13" t="s">
        <v>16</v>
      </c>
    </row>
    <row r="4" spans="2:18" s="12" customFormat="1" ht="22.5" customHeight="1" x14ac:dyDescent="0.35">
      <c r="B4" s="19"/>
      <c r="C4" s="13" t="s">
        <v>9</v>
      </c>
      <c r="D4" s="13" t="s">
        <v>9</v>
      </c>
      <c r="E4" s="13" t="s">
        <v>9</v>
      </c>
      <c r="F4" s="13" t="s">
        <v>10</v>
      </c>
      <c r="G4" s="13" t="s">
        <v>10</v>
      </c>
      <c r="H4" s="13" t="s">
        <v>10</v>
      </c>
      <c r="I4" s="13" t="s">
        <v>10</v>
      </c>
      <c r="J4" s="13" t="s">
        <v>10</v>
      </c>
      <c r="K4" s="13" t="s">
        <v>10</v>
      </c>
      <c r="L4" s="13" t="s">
        <v>10</v>
      </c>
      <c r="M4" s="13" t="s">
        <v>10</v>
      </c>
      <c r="N4" s="13" t="s">
        <v>10</v>
      </c>
      <c r="O4" s="18" t="s">
        <v>18</v>
      </c>
      <c r="P4" s="13" t="s">
        <v>17</v>
      </c>
    </row>
    <row r="5" spans="2:18" s="12" customFormat="1" ht="22.5" customHeight="1" x14ac:dyDescent="0.35">
      <c r="B5" s="19"/>
      <c r="C5" s="22"/>
      <c r="D5" s="22"/>
      <c r="E5" s="22"/>
      <c r="F5" s="13"/>
      <c r="G5" s="22"/>
      <c r="H5" s="22"/>
      <c r="I5" s="22"/>
      <c r="J5" s="22"/>
      <c r="K5" s="22"/>
      <c r="L5" s="22"/>
      <c r="M5" s="22"/>
      <c r="N5" s="22"/>
      <c r="O5" s="23"/>
      <c r="P5" s="22"/>
    </row>
    <row r="6" spans="2:18" s="12" customFormat="1" ht="15.5" x14ac:dyDescent="0.35">
      <c r="B6" s="51">
        <v>1</v>
      </c>
      <c r="C6" s="52">
        <v>3747</v>
      </c>
      <c r="D6" s="53">
        <v>4570</v>
      </c>
      <c r="E6" s="54">
        <f>D6-C6</f>
        <v>823</v>
      </c>
      <c r="F6" s="55">
        <v>8.8659999999999997</v>
      </c>
      <c r="G6" s="54">
        <f>AVERAGE(F6:F13)</f>
        <v>8.8964999999999996</v>
      </c>
      <c r="H6" s="52">
        <v>27.937999999999999</v>
      </c>
      <c r="I6" s="52">
        <v>15.523999999999999</v>
      </c>
      <c r="J6" s="30">
        <v>26.053999999999998</v>
      </c>
      <c r="K6" s="30">
        <f>H6-J6</f>
        <v>1.8840000000000003</v>
      </c>
      <c r="L6" s="36">
        <f>G6-K6</f>
        <v>7.0124999999999993</v>
      </c>
      <c r="M6" s="36">
        <f>I6-L6</f>
        <v>8.5114999999999998</v>
      </c>
      <c r="N6" s="36">
        <v>15.24225</v>
      </c>
      <c r="O6" s="36">
        <f>((N6*N6*PI())/4)*M6</f>
        <v>1553.0811404155552</v>
      </c>
      <c r="P6" s="39">
        <v>16.317991631799163</v>
      </c>
      <c r="Q6" s="14"/>
      <c r="R6" s="44" t="s">
        <v>19</v>
      </c>
    </row>
    <row r="7" spans="2:18" s="12" customFormat="1" ht="15.5" x14ac:dyDescent="0.35">
      <c r="B7" s="51"/>
      <c r="C7" s="56"/>
      <c r="D7" s="57"/>
      <c r="E7" s="58"/>
      <c r="F7" s="55">
        <v>8.9459999999999997</v>
      </c>
      <c r="G7" s="58"/>
      <c r="H7" s="56"/>
      <c r="I7" s="56"/>
      <c r="J7" s="31"/>
      <c r="K7" s="31"/>
      <c r="L7" s="37"/>
      <c r="M7" s="37"/>
      <c r="N7" s="37"/>
      <c r="O7" s="37"/>
      <c r="P7" s="40"/>
      <c r="Q7" s="14"/>
      <c r="R7" s="44"/>
    </row>
    <row r="8" spans="2:18" s="12" customFormat="1" ht="15.5" x14ac:dyDescent="0.35">
      <c r="B8" s="51"/>
      <c r="C8" s="56"/>
      <c r="D8" s="57"/>
      <c r="E8" s="58"/>
      <c r="F8" s="55">
        <v>8.8640000000000008</v>
      </c>
      <c r="G8" s="58"/>
      <c r="H8" s="56"/>
      <c r="I8" s="56"/>
      <c r="J8" s="31"/>
      <c r="K8" s="31"/>
      <c r="L8" s="37"/>
      <c r="M8" s="37"/>
      <c r="N8" s="37"/>
      <c r="O8" s="37"/>
      <c r="P8" s="40"/>
      <c r="Q8" s="14"/>
      <c r="R8" s="44"/>
    </row>
    <row r="9" spans="2:18" s="12" customFormat="1" ht="15.5" x14ac:dyDescent="0.35">
      <c r="B9" s="51"/>
      <c r="C9" s="56"/>
      <c r="D9" s="57"/>
      <c r="E9" s="58"/>
      <c r="F9" s="55">
        <v>8.89</v>
      </c>
      <c r="G9" s="58"/>
      <c r="H9" s="56"/>
      <c r="I9" s="56"/>
      <c r="J9" s="31"/>
      <c r="K9" s="31"/>
      <c r="L9" s="37"/>
      <c r="M9" s="37"/>
      <c r="N9" s="37"/>
      <c r="O9" s="37"/>
      <c r="P9" s="40"/>
      <c r="Q9" s="14"/>
      <c r="R9" s="44"/>
    </row>
    <row r="10" spans="2:18" s="12" customFormat="1" ht="15.5" x14ac:dyDescent="0.35">
      <c r="B10" s="51"/>
      <c r="C10" s="56"/>
      <c r="D10" s="57"/>
      <c r="E10" s="58"/>
      <c r="F10" s="55">
        <v>8.8659999999999997</v>
      </c>
      <c r="G10" s="58"/>
      <c r="H10" s="56"/>
      <c r="I10" s="56"/>
      <c r="J10" s="31"/>
      <c r="K10" s="31"/>
      <c r="L10" s="37"/>
      <c r="M10" s="37"/>
      <c r="N10" s="37"/>
      <c r="O10" s="37"/>
      <c r="P10" s="40"/>
      <c r="Q10" s="14"/>
      <c r="R10" s="44"/>
    </row>
    <row r="11" spans="2:18" s="12" customFormat="1" ht="15.5" x14ac:dyDescent="0.35">
      <c r="B11" s="51"/>
      <c r="C11" s="56"/>
      <c r="D11" s="57"/>
      <c r="E11" s="58"/>
      <c r="F11" s="55">
        <v>8.9120000000000008</v>
      </c>
      <c r="G11" s="58"/>
      <c r="H11" s="56"/>
      <c r="I11" s="56"/>
      <c r="J11" s="31"/>
      <c r="K11" s="31"/>
      <c r="L11" s="37"/>
      <c r="M11" s="37"/>
      <c r="N11" s="37"/>
      <c r="O11" s="37"/>
      <c r="P11" s="40"/>
      <c r="Q11" s="14"/>
      <c r="R11" s="44"/>
    </row>
    <row r="12" spans="2:18" s="12" customFormat="1" ht="15.5" x14ac:dyDescent="0.35">
      <c r="B12" s="51"/>
      <c r="C12" s="56"/>
      <c r="D12" s="57"/>
      <c r="E12" s="58"/>
      <c r="F12" s="55">
        <v>8.8510000000000009</v>
      </c>
      <c r="G12" s="58"/>
      <c r="H12" s="56"/>
      <c r="I12" s="56"/>
      <c r="J12" s="31"/>
      <c r="K12" s="31"/>
      <c r="L12" s="37"/>
      <c r="M12" s="37"/>
      <c r="N12" s="37"/>
      <c r="O12" s="37"/>
      <c r="P12" s="40"/>
      <c r="Q12" s="14"/>
      <c r="R12" s="44"/>
    </row>
    <row r="13" spans="2:18" s="12" customFormat="1" ht="15.5" x14ac:dyDescent="0.35">
      <c r="B13" s="51"/>
      <c r="C13" s="59"/>
      <c r="D13" s="60"/>
      <c r="E13" s="61"/>
      <c r="F13" s="55">
        <v>8.9770000000000003</v>
      </c>
      <c r="G13" s="61"/>
      <c r="H13" s="59"/>
      <c r="I13" s="59"/>
      <c r="J13" s="32"/>
      <c r="K13" s="32"/>
      <c r="L13" s="38"/>
      <c r="M13" s="38"/>
      <c r="N13" s="38"/>
      <c r="O13" s="38"/>
      <c r="P13" s="41"/>
      <c r="Q13" s="14"/>
      <c r="R13" s="44"/>
    </row>
    <row r="14" spans="2:18" s="12" customFormat="1" ht="15.5" x14ac:dyDescent="0.35">
      <c r="B14" s="29"/>
      <c r="C14" s="62"/>
      <c r="D14" s="62"/>
      <c r="E14" s="46"/>
      <c r="F14" s="62"/>
      <c r="G14" s="29"/>
      <c r="H14" s="62"/>
      <c r="I14" s="62"/>
      <c r="J14" s="15"/>
      <c r="K14" s="15"/>
      <c r="L14" s="16"/>
      <c r="M14" s="16"/>
      <c r="N14" s="16"/>
      <c r="O14" s="16"/>
      <c r="R14" s="44"/>
    </row>
    <row r="15" spans="2:18" s="12" customFormat="1" ht="15.5" x14ac:dyDescent="0.35">
      <c r="B15" s="51">
        <v>2</v>
      </c>
      <c r="C15" s="52">
        <v>3747</v>
      </c>
      <c r="D15" s="52">
        <v>4595</v>
      </c>
      <c r="E15" s="54">
        <f>D15-C15</f>
        <v>848</v>
      </c>
      <c r="F15" s="55">
        <v>8.5370000000000008</v>
      </c>
      <c r="G15" s="54">
        <f>AVERAGE(F15:F22)</f>
        <v>8.57</v>
      </c>
      <c r="H15" s="52">
        <v>27.937999999999999</v>
      </c>
      <c r="I15" s="52">
        <v>15.523999999999999</v>
      </c>
      <c r="J15" s="30">
        <v>26.053999999999998</v>
      </c>
      <c r="K15" s="30">
        <f>H15-J15</f>
        <v>1.8840000000000003</v>
      </c>
      <c r="L15" s="36">
        <f>G15-K15</f>
        <v>6.6859999999999999</v>
      </c>
      <c r="M15" s="36">
        <f>I15-L15</f>
        <v>8.8379999999999992</v>
      </c>
      <c r="N15" s="36">
        <v>15.24225</v>
      </c>
      <c r="O15" s="36">
        <f>((N15*N15*PI())/4)*M15</f>
        <v>1612.6571249477383</v>
      </c>
      <c r="P15" s="39">
        <v>16.317991631799163</v>
      </c>
      <c r="Q15" s="14"/>
      <c r="R15" s="44"/>
    </row>
    <row r="16" spans="2:18" s="12" customFormat="1" ht="15.5" x14ac:dyDescent="0.35">
      <c r="B16" s="51"/>
      <c r="C16" s="56"/>
      <c r="D16" s="56"/>
      <c r="E16" s="58"/>
      <c r="F16" s="55">
        <v>8.609</v>
      </c>
      <c r="G16" s="58"/>
      <c r="H16" s="56"/>
      <c r="I16" s="56"/>
      <c r="J16" s="31"/>
      <c r="K16" s="31"/>
      <c r="L16" s="37"/>
      <c r="M16" s="37"/>
      <c r="N16" s="37"/>
      <c r="O16" s="37"/>
      <c r="P16" s="40"/>
      <c r="Q16" s="14"/>
      <c r="R16" s="44"/>
    </row>
    <row r="17" spans="2:18" s="12" customFormat="1" ht="15.5" x14ac:dyDescent="0.35">
      <c r="B17" s="51"/>
      <c r="C17" s="56"/>
      <c r="D17" s="56"/>
      <c r="E17" s="58"/>
      <c r="F17" s="55">
        <v>8.5709999999999997</v>
      </c>
      <c r="G17" s="58"/>
      <c r="H17" s="56"/>
      <c r="I17" s="56"/>
      <c r="J17" s="31"/>
      <c r="K17" s="31"/>
      <c r="L17" s="37"/>
      <c r="M17" s="37"/>
      <c r="N17" s="37"/>
      <c r="O17" s="37"/>
      <c r="P17" s="40"/>
      <c r="Q17" s="14"/>
      <c r="R17" s="44"/>
    </row>
    <row r="18" spans="2:18" s="12" customFormat="1" ht="15.5" x14ac:dyDescent="0.35">
      <c r="B18" s="51"/>
      <c r="C18" s="56"/>
      <c r="D18" s="56"/>
      <c r="E18" s="58"/>
      <c r="F18" s="55">
        <v>8.59</v>
      </c>
      <c r="G18" s="58"/>
      <c r="H18" s="56"/>
      <c r="I18" s="56"/>
      <c r="J18" s="31"/>
      <c r="K18" s="31"/>
      <c r="L18" s="37"/>
      <c r="M18" s="37"/>
      <c r="N18" s="37"/>
      <c r="O18" s="37"/>
      <c r="P18" s="40"/>
      <c r="Q18" s="14"/>
      <c r="R18" s="44"/>
    </row>
    <row r="19" spans="2:18" s="12" customFormat="1" ht="15.5" x14ac:dyDescent="0.35">
      <c r="B19" s="51"/>
      <c r="C19" s="56"/>
      <c r="D19" s="56"/>
      <c r="E19" s="58"/>
      <c r="F19" s="55">
        <v>8.5459999999999994</v>
      </c>
      <c r="G19" s="58"/>
      <c r="H19" s="56"/>
      <c r="I19" s="56"/>
      <c r="J19" s="31"/>
      <c r="K19" s="31"/>
      <c r="L19" s="37"/>
      <c r="M19" s="37"/>
      <c r="N19" s="37"/>
      <c r="O19" s="37"/>
      <c r="P19" s="40"/>
      <c r="Q19" s="14"/>
      <c r="R19" s="44"/>
    </row>
    <row r="20" spans="2:18" s="12" customFormat="1" ht="15.5" x14ac:dyDescent="0.35">
      <c r="B20" s="51"/>
      <c r="C20" s="56"/>
      <c r="D20" s="56"/>
      <c r="E20" s="58"/>
      <c r="F20" s="55">
        <v>8.548</v>
      </c>
      <c r="G20" s="58"/>
      <c r="H20" s="56"/>
      <c r="I20" s="56"/>
      <c r="J20" s="31"/>
      <c r="K20" s="31"/>
      <c r="L20" s="37"/>
      <c r="M20" s="37"/>
      <c r="N20" s="37"/>
      <c r="O20" s="37"/>
      <c r="P20" s="40"/>
      <c r="Q20" s="14"/>
      <c r="R20" s="44"/>
    </row>
    <row r="21" spans="2:18" s="12" customFormat="1" ht="15.5" x14ac:dyDescent="0.35">
      <c r="B21" s="51"/>
      <c r="C21" s="56"/>
      <c r="D21" s="56"/>
      <c r="E21" s="58"/>
      <c r="F21" s="55">
        <v>8.58</v>
      </c>
      <c r="G21" s="58"/>
      <c r="H21" s="56"/>
      <c r="I21" s="56"/>
      <c r="J21" s="31"/>
      <c r="K21" s="31"/>
      <c r="L21" s="37"/>
      <c r="M21" s="37"/>
      <c r="N21" s="37"/>
      <c r="O21" s="37"/>
      <c r="P21" s="40"/>
      <c r="Q21" s="14"/>
      <c r="R21" s="44"/>
    </row>
    <row r="22" spans="2:18" s="12" customFormat="1" ht="15.5" x14ac:dyDescent="0.35">
      <c r="B22" s="51"/>
      <c r="C22" s="59"/>
      <c r="D22" s="59"/>
      <c r="E22" s="61"/>
      <c r="F22" s="55">
        <v>8.5790000000000006</v>
      </c>
      <c r="G22" s="61"/>
      <c r="H22" s="59"/>
      <c r="I22" s="59"/>
      <c r="J22" s="32"/>
      <c r="K22" s="32"/>
      <c r="L22" s="38"/>
      <c r="M22" s="38"/>
      <c r="N22" s="38"/>
      <c r="O22" s="38"/>
      <c r="P22" s="41"/>
      <c r="Q22" s="14"/>
      <c r="R22" s="44"/>
    </row>
    <row r="23" spans="2:18" s="29" customFormat="1" ht="15.5" x14ac:dyDescent="0.35">
      <c r="B23" s="24"/>
      <c r="C23" s="25"/>
      <c r="D23" s="25"/>
      <c r="E23" s="24"/>
      <c r="F23" s="25"/>
      <c r="G23" s="24"/>
      <c r="H23" s="25"/>
      <c r="I23" s="25"/>
      <c r="J23" s="25"/>
      <c r="K23" s="25"/>
      <c r="L23" s="26"/>
      <c r="M23" s="26"/>
      <c r="N23" s="26"/>
      <c r="O23" s="26"/>
      <c r="P23" s="27"/>
      <c r="Q23" s="28"/>
      <c r="R23" s="44"/>
    </row>
    <row r="24" spans="2:18" s="12" customFormat="1" ht="15.5" x14ac:dyDescent="0.35">
      <c r="B24" s="51">
        <v>3</v>
      </c>
      <c r="C24" s="64">
        <v>3747</v>
      </c>
      <c r="D24" s="64">
        <v>4535</v>
      </c>
      <c r="E24" s="51">
        <f>D24-C24</f>
        <v>788</v>
      </c>
      <c r="F24" s="55">
        <v>9.3940000000000001</v>
      </c>
      <c r="G24" s="54">
        <f>AVERAGE(F24:F31)</f>
        <v>9.3486250000000002</v>
      </c>
      <c r="H24" s="52">
        <v>27.937999999999999</v>
      </c>
      <c r="I24" s="52">
        <v>15.523999999999999</v>
      </c>
      <c r="J24" s="30">
        <v>26.053999999999998</v>
      </c>
      <c r="K24" s="30">
        <f>H24-J24</f>
        <v>1.8840000000000003</v>
      </c>
      <c r="L24" s="36">
        <f>G24-K24</f>
        <v>7.4646249999999998</v>
      </c>
      <c r="M24" s="36">
        <f>I24-L24</f>
        <v>8.0593749999999993</v>
      </c>
      <c r="N24" s="36">
        <v>15.24225</v>
      </c>
      <c r="O24" s="36">
        <f>((N24*N24*PI())/4)*M24</f>
        <v>1470.5825431518081</v>
      </c>
      <c r="P24" s="45">
        <v>30.12</v>
      </c>
      <c r="Q24" s="14"/>
      <c r="R24" s="44"/>
    </row>
    <row r="25" spans="2:18" s="12" customFormat="1" ht="15.5" x14ac:dyDescent="0.35">
      <c r="B25" s="51"/>
      <c r="C25" s="64"/>
      <c r="D25" s="64"/>
      <c r="E25" s="51"/>
      <c r="F25" s="55">
        <v>9.3409999999999993</v>
      </c>
      <c r="G25" s="58"/>
      <c r="H25" s="56"/>
      <c r="I25" s="56"/>
      <c r="J25" s="31"/>
      <c r="K25" s="31"/>
      <c r="L25" s="37"/>
      <c r="M25" s="37"/>
      <c r="N25" s="37"/>
      <c r="O25" s="37"/>
      <c r="P25" s="45"/>
      <c r="Q25" s="14"/>
      <c r="R25" s="44"/>
    </row>
    <row r="26" spans="2:18" s="12" customFormat="1" ht="15.5" x14ac:dyDescent="0.35">
      <c r="B26" s="51"/>
      <c r="C26" s="64"/>
      <c r="D26" s="64"/>
      <c r="E26" s="51"/>
      <c r="F26" s="55">
        <v>9.3040000000000003</v>
      </c>
      <c r="G26" s="58"/>
      <c r="H26" s="56"/>
      <c r="I26" s="56"/>
      <c r="J26" s="31"/>
      <c r="K26" s="31"/>
      <c r="L26" s="37"/>
      <c r="M26" s="37"/>
      <c r="N26" s="37"/>
      <c r="O26" s="37"/>
      <c r="P26" s="45"/>
      <c r="Q26" s="14"/>
      <c r="R26" s="44"/>
    </row>
    <row r="27" spans="2:18" s="12" customFormat="1" ht="15.5" x14ac:dyDescent="0.35">
      <c r="B27" s="51"/>
      <c r="C27" s="64"/>
      <c r="D27" s="64"/>
      <c r="E27" s="51"/>
      <c r="F27" s="55">
        <v>9.3759999999999994</v>
      </c>
      <c r="G27" s="58"/>
      <c r="H27" s="56"/>
      <c r="I27" s="56"/>
      <c r="J27" s="31"/>
      <c r="K27" s="31"/>
      <c r="L27" s="37"/>
      <c r="M27" s="37"/>
      <c r="N27" s="37"/>
      <c r="O27" s="37"/>
      <c r="P27" s="45"/>
      <c r="Q27" s="14"/>
      <c r="R27" s="44"/>
    </row>
    <row r="28" spans="2:18" s="12" customFormat="1" ht="15.5" x14ac:dyDescent="0.35">
      <c r="B28" s="51"/>
      <c r="C28" s="64"/>
      <c r="D28" s="64"/>
      <c r="E28" s="51"/>
      <c r="F28" s="55">
        <v>9.2940000000000005</v>
      </c>
      <c r="G28" s="58"/>
      <c r="H28" s="56"/>
      <c r="I28" s="56"/>
      <c r="J28" s="31"/>
      <c r="K28" s="31"/>
      <c r="L28" s="37"/>
      <c r="M28" s="37"/>
      <c r="N28" s="37"/>
      <c r="O28" s="37"/>
      <c r="P28" s="45"/>
      <c r="Q28" s="14"/>
      <c r="R28" s="44"/>
    </row>
    <row r="29" spans="2:18" s="12" customFormat="1" ht="15.5" x14ac:dyDescent="0.35">
      <c r="B29" s="51"/>
      <c r="C29" s="64"/>
      <c r="D29" s="64"/>
      <c r="E29" s="51"/>
      <c r="F29" s="55">
        <v>9.3450000000000006</v>
      </c>
      <c r="G29" s="58"/>
      <c r="H29" s="56"/>
      <c r="I29" s="56"/>
      <c r="J29" s="31"/>
      <c r="K29" s="31"/>
      <c r="L29" s="37"/>
      <c r="M29" s="37"/>
      <c r="N29" s="37"/>
      <c r="O29" s="37"/>
      <c r="P29" s="45"/>
      <c r="Q29" s="14"/>
      <c r="R29" s="44"/>
    </row>
    <row r="30" spans="2:18" s="12" customFormat="1" ht="15.5" x14ac:dyDescent="0.35">
      <c r="B30" s="51"/>
      <c r="C30" s="64"/>
      <c r="D30" s="64"/>
      <c r="E30" s="51"/>
      <c r="F30" s="55">
        <v>9.3889999999999993</v>
      </c>
      <c r="G30" s="58"/>
      <c r="H30" s="56"/>
      <c r="I30" s="56"/>
      <c r="J30" s="31"/>
      <c r="K30" s="31"/>
      <c r="L30" s="37"/>
      <c r="M30" s="37"/>
      <c r="N30" s="37"/>
      <c r="O30" s="37"/>
      <c r="P30" s="45"/>
      <c r="Q30" s="14"/>
      <c r="R30" s="44"/>
    </row>
    <row r="31" spans="2:18" s="12" customFormat="1" ht="15.5" x14ac:dyDescent="0.35">
      <c r="B31" s="51"/>
      <c r="C31" s="64"/>
      <c r="D31" s="64"/>
      <c r="E31" s="51"/>
      <c r="F31" s="55">
        <v>9.3460000000000001</v>
      </c>
      <c r="G31" s="61"/>
      <c r="H31" s="59"/>
      <c r="I31" s="59"/>
      <c r="J31" s="32"/>
      <c r="K31" s="32"/>
      <c r="L31" s="38"/>
      <c r="M31" s="38"/>
      <c r="N31" s="38"/>
      <c r="O31" s="38"/>
      <c r="P31" s="45"/>
      <c r="Q31" s="14"/>
      <c r="R31" s="44"/>
    </row>
    <row r="32" spans="2:18" s="29" customFormat="1" ht="15.5" x14ac:dyDescent="0.35">
      <c r="B32" s="24"/>
      <c r="C32" s="25"/>
      <c r="D32" s="25"/>
      <c r="E32" s="24"/>
      <c r="F32" s="25"/>
      <c r="G32" s="24"/>
      <c r="H32" s="25"/>
      <c r="I32" s="25"/>
      <c r="J32" s="25"/>
      <c r="K32" s="25"/>
      <c r="L32" s="26"/>
      <c r="M32" s="26"/>
      <c r="N32" s="26"/>
      <c r="O32" s="26"/>
      <c r="P32" s="27"/>
      <c r="Q32" s="28"/>
      <c r="R32" s="44"/>
    </row>
    <row r="33" spans="2:18" s="29" customFormat="1" ht="15.5" x14ac:dyDescent="0.35">
      <c r="B33" s="51">
        <v>4</v>
      </c>
      <c r="C33" s="64">
        <v>3747</v>
      </c>
      <c r="D33" s="64">
        <v>4550</v>
      </c>
      <c r="E33" s="51">
        <f>D33-C33</f>
        <v>803</v>
      </c>
      <c r="F33" s="55">
        <v>9.2080000000000002</v>
      </c>
      <c r="G33" s="54">
        <f>AVERAGE(F33:F40)</f>
        <v>9.2923749999999998</v>
      </c>
      <c r="H33" s="52">
        <v>27.937999999999999</v>
      </c>
      <c r="I33" s="52">
        <v>15.523999999999999</v>
      </c>
      <c r="J33" s="30">
        <v>26.053999999999998</v>
      </c>
      <c r="K33" s="30">
        <f>H33-J33</f>
        <v>1.8840000000000003</v>
      </c>
      <c r="L33" s="36">
        <f>G33-K33</f>
        <v>7.4083749999999995</v>
      </c>
      <c r="M33" s="36">
        <f>I33-L33</f>
        <v>8.1156249999999996</v>
      </c>
      <c r="N33" s="36">
        <v>15.24225</v>
      </c>
      <c r="O33" s="36">
        <f>((N33*N33*PI())/4)*M33</f>
        <v>1480.8463995987768</v>
      </c>
      <c r="P33" s="45">
        <v>26.88</v>
      </c>
      <c r="Q33" s="28"/>
      <c r="R33" s="44"/>
    </row>
    <row r="34" spans="2:18" s="29" customFormat="1" ht="15.5" x14ac:dyDescent="0.35">
      <c r="B34" s="51"/>
      <c r="C34" s="64"/>
      <c r="D34" s="64"/>
      <c r="E34" s="51"/>
      <c r="F34" s="55">
        <v>9.2750000000000004</v>
      </c>
      <c r="G34" s="58"/>
      <c r="H34" s="56"/>
      <c r="I34" s="56"/>
      <c r="J34" s="31"/>
      <c r="K34" s="31"/>
      <c r="L34" s="37"/>
      <c r="M34" s="37"/>
      <c r="N34" s="37"/>
      <c r="O34" s="37"/>
      <c r="P34" s="45"/>
      <c r="Q34" s="28"/>
      <c r="R34" s="44"/>
    </row>
    <row r="35" spans="2:18" s="29" customFormat="1" ht="15.5" x14ac:dyDescent="0.35">
      <c r="B35" s="51"/>
      <c r="C35" s="64"/>
      <c r="D35" s="64"/>
      <c r="E35" s="51"/>
      <c r="F35" s="55">
        <v>9.3800000000000008</v>
      </c>
      <c r="G35" s="58"/>
      <c r="H35" s="56"/>
      <c r="I35" s="56"/>
      <c r="J35" s="31"/>
      <c r="K35" s="31"/>
      <c r="L35" s="37"/>
      <c r="M35" s="37"/>
      <c r="N35" s="37"/>
      <c r="O35" s="37"/>
      <c r="P35" s="45"/>
      <c r="Q35" s="28"/>
      <c r="R35" s="44"/>
    </row>
    <row r="36" spans="2:18" s="29" customFormat="1" ht="15.5" x14ac:dyDescent="0.35">
      <c r="B36" s="51"/>
      <c r="C36" s="64"/>
      <c r="D36" s="64"/>
      <c r="E36" s="51"/>
      <c r="F36" s="55">
        <v>9.3450000000000006</v>
      </c>
      <c r="G36" s="58"/>
      <c r="H36" s="56"/>
      <c r="I36" s="56"/>
      <c r="J36" s="31"/>
      <c r="K36" s="31"/>
      <c r="L36" s="37"/>
      <c r="M36" s="37"/>
      <c r="N36" s="37"/>
      <c r="O36" s="37"/>
      <c r="P36" s="45"/>
      <c r="Q36" s="28"/>
      <c r="R36" s="44"/>
    </row>
    <row r="37" spans="2:18" s="29" customFormat="1" ht="15.5" x14ac:dyDescent="0.35">
      <c r="B37" s="51"/>
      <c r="C37" s="64"/>
      <c r="D37" s="64"/>
      <c r="E37" s="51"/>
      <c r="F37" s="55">
        <v>9.2230000000000008</v>
      </c>
      <c r="G37" s="58"/>
      <c r="H37" s="56"/>
      <c r="I37" s="56"/>
      <c r="J37" s="31"/>
      <c r="K37" s="31"/>
      <c r="L37" s="37"/>
      <c r="M37" s="37"/>
      <c r="N37" s="37"/>
      <c r="O37" s="37"/>
      <c r="P37" s="45"/>
      <c r="Q37" s="28"/>
      <c r="R37" s="44"/>
    </row>
    <row r="38" spans="2:18" s="29" customFormat="1" ht="15.5" x14ac:dyDescent="0.35">
      <c r="B38" s="51"/>
      <c r="C38" s="64"/>
      <c r="D38" s="64"/>
      <c r="E38" s="51"/>
      <c r="F38" s="55">
        <v>9.2490000000000006</v>
      </c>
      <c r="G38" s="58"/>
      <c r="H38" s="56"/>
      <c r="I38" s="56"/>
      <c r="J38" s="31"/>
      <c r="K38" s="31"/>
      <c r="L38" s="37"/>
      <c r="M38" s="37"/>
      <c r="N38" s="37"/>
      <c r="O38" s="37"/>
      <c r="P38" s="45"/>
      <c r="Q38" s="28"/>
      <c r="R38" s="44"/>
    </row>
    <row r="39" spans="2:18" s="29" customFormat="1" ht="15.5" x14ac:dyDescent="0.35">
      <c r="B39" s="51"/>
      <c r="C39" s="64"/>
      <c r="D39" s="64"/>
      <c r="E39" s="51"/>
      <c r="F39" s="55">
        <v>9.3079999999999998</v>
      </c>
      <c r="G39" s="58"/>
      <c r="H39" s="56"/>
      <c r="I39" s="56"/>
      <c r="J39" s="31"/>
      <c r="K39" s="31"/>
      <c r="L39" s="37"/>
      <c r="M39" s="37"/>
      <c r="N39" s="37"/>
      <c r="O39" s="37"/>
      <c r="P39" s="45"/>
      <c r="Q39" s="28"/>
      <c r="R39" s="44"/>
    </row>
    <row r="40" spans="2:18" s="29" customFormat="1" ht="15.5" x14ac:dyDescent="0.35">
      <c r="B40" s="51"/>
      <c r="C40" s="64"/>
      <c r="D40" s="64"/>
      <c r="E40" s="51"/>
      <c r="F40" s="55">
        <v>9.3510000000000009</v>
      </c>
      <c r="G40" s="61"/>
      <c r="H40" s="59"/>
      <c r="I40" s="59"/>
      <c r="J40" s="32"/>
      <c r="K40" s="32"/>
      <c r="L40" s="38"/>
      <c r="M40" s="38"/>
      <c r="N40" s="38"/>
      <c r="O40" s="38"/>
      <c r="P40" s="45"/>
      <c r="Q40" s="28"/>
      <c r="R40" s="44"/>
    </row>
    <row r="41" spans="2:18" s="29" customFormat="1" ht="15.5" x14ac:dyDescent="0.35">
      <c r="B41" s="24"/>
      <c r="C41" s="25"/>
      <c r="D41" s="25"/>
      <c r="E41" s="24"/>
      <c r="F41" s="25"/>
      <c r="G41" s="24"/>
      <c r="H41" s="25"/>
      <c r="I41" s="25"/>
      <c r="J41" s="25"/>
      <c r="K41" s="25"/>
      <c r="L41" s="26"/>
      <c r="M41" s="26"/>
      <c r="N41" s="26"/>
      <c r="O41" s="26"/>
      <c r="P41" s="27"/>
      <c r="Q41" s="28"/>
      <c r="R41" s="44"/>
    </row>
    <row r="42" spans="2:18" s="29" customFormat="1" ht="15.5" x14ac:dyDescent="0.35">
      <c r="B42" s="51">
        <v>5</v>
      </c>
      <c r="C42" s="64">
        <v>3747</v>
      </c>
      <c r="D42" s="64">
        <v>4498</v>
      </c>
      <c r="E42" s="51">
        <f>D42-C42</f>
        <v>751</v>
      </c>
      <c r="F42" s="55">
        <v>9.6110000000000007</v>
      </c>
      <c r="G42" s="54">
        <f>AVERAGE(F42:F49)</f>
        <v>9.6684999999999999</v>
      </c>
      <c r="H42" s="52">
        <v>27.937999999999999</v>
      </c>
      <c r="I42" s="52">
        <v>15.523999999999999</v>
      </c>
      <c r="J42" s="30">
        <v>26.053999999999998</v>
      </c>
      <c r="K42" s="30">
        <f>H42-J42</f>
        <v>1.8840000000000003</v>
      </c>
      <c r="L42" s="36">
        <f>G42-K42</f>
        <v>7.7844999999999995</v>
      </c>
      <c r="M42" s="36">
        <f>I42-L42</f>
        <v>7.7394999999999996</v>
      </c>
      <c r="N42" s="36">
        <v>15.24225</v>
      </c>
      <c r="O42" s="36">
        <f>((N42*N42*PI())/4)*M42</f>
        <v>1412.2154128233788</v>
      </c>
      <c r="P42" s="45">
        <v>26.88</v>
      </c>
      <c r="Q42" s="28"/>
      <c r="R42" s="44"/>
    </row>
    <row r="43" spans="2:18" s="29" customFormat="1" ht="15.5" x14ac:dyDescent="0.35">
      <c r="B43" s="51"/>
      <c r="C43" s="64"/>
      <c r="D43" s="64"/>
      <c r="E43" s="51"/>
      <c r="F43" s="55">
        <v>9.7029999999999994</v>
      </c>
      <c r="G43" s="58"/>
      <c r="H43" s="56"/>
      <c r="I43" s="56"/>
      <c r="J43" s="31"/>
      <c r="K43" s="31"/>
      <c r="L43" s="37"/>
      <c r="M43" s="37"/>
      <c r="N43" s="37"/>
      <c r="O43" s="37"/>
      <c r="P43" s="45"/>
      <c r="Q43" s="28"/>
      <c r="R43" s="44"/>
    </row>
    <row r="44" spans="2:18" s="29" customFormat="1" ht="15.5" x14ac:dyDescent="0.35">
      <c r="B44" s="51"/>
      <c r="C44" s="64"/>
      <c r="D44" s="64"/>
      <c r="E44" s="51"/>
      <c r="F44" s="55">
        <v>9.7089999999999996</v>
      </c>
      <c r="G44" s="58"/>
      <c r="H44" s="56"/>
      <c r="I44" s="56"/>
      <c r="J44" s="31"/>
      <c r="K44" s="31"/>
      <c r="L44" s="37"/>
      <c r="M44" s="37"/>
      <c r="N44" s="37"/>
      <c r="O44" s="37"/>
      <c r="P44" s="45"/>
      <c r="Q44" s="28"/>
      <c r="R44" s="44"/>
    </row>
    <row r="45" spans="2:18" s="29" customFormat="1" ht="15.5" x14ac:dyDescent="0.35">
      <c r="B45" s="51"/>
      <c r="C45" s="64"/>
      <c r="D45" s="64"/>
      <c r="E45" s="51"/>
      <c r="F45" s="55">
        <v>9.6280000000000001</v>
      </c>
      <c r="G45" s="58"/>
      <c r="H45" s="56"/>
      <c r="I45" s="56"/>
      <c r="J45" s="31"/>
      <c r="K45" s="31"/>
      <c r="L45" s="37"/>
      <c r="M45" s="37"/>
      <c r="N45" s="37"/>
      <c r="O45" s="37"/>
      <c r="P45" s="45"/>
      <c r="Q45" s="28"/>
      <c r="R45" s="44"/>
    </row>
    <row r="46" spans="2:18" s="29" customFormat="1" ht="15.5" x14ac:dyDescent="0.35">
      <c r="B46" s="51"/>
      <c r="C46" s="64"/>
      <c r="D46" s="64"/>
      <c r="E46" s="51"/>
      <c r="F46" s="55">
        <v>9.6080000000000005</v>
      </c>
      <c r="G46" s="58"/>
      <c r="H46" s="56"/>
      <c r="I46" s="56"/>
      <c r="J46" s="31"/>
      <c r="K46" s="31"/>
      <c r="L46" s="37"/>
      <c r="M46" s="37"/>
      <c r="N46" s="37"/>
      <c r="O46" s="37"/>
      <c r="P46" s="45"/>
      <c r="Q46" s="28"/>
      <c r="R46" s="44"/>
    </row>
    <row r="47" spans="2:18" s="29" customFormat="1" ht="15.5" x14ac:dyDescent="0.35">
      <c r="B47" s="51"/>
      <c r="C47" s="64"/>
      <c r="D47" s="64"/>
      <c r="E47" s="51"/>
      <c r="F47" s="55">
        <v>9.7449999999999992</v>
      </c>
      <c r="G47" s="58"/>
      <c r="H47" s="56"/>
      <c r="I47" s="56"/>
      <c r="J47" s="31"/>
      <c r="K47" s="31"/>
      <c r="L47" s="37"/>
      <c r="M47" s="37"/>
      <c r="N47" s="37"/>
      <c r="O47" s="37"/>
      <c r="P47" s="45"/>
      <c r="Q47" s="28"/>
      <c r="R47" s="44"/>
    </row>
    <row r="48" spans="2:18" s="29" customFormat="1" ht="15.5" x14ac:dyDescent="0.35">
      <c r="B48" s="51"/>
      <c r="C48" s="64"/>
      <c r="D48" s="64"/>
      <c r="E48" s="51"/>
      <c r="F48" s="55">
        <v>9.6869999999999994</v>
      </c>
      <c r="G48" s="58"/>
      <c r="H48" s="56"/>
      <c r="I48" s="56"/>
      <c r="J48" s="31"/>
      <c r="K48" s="31"/>
      <c r="L48" s="37"/>
      <c r="M48" s="37"/>
      <c r="N48" s="37"/>
      <c r="O48" s="37"/>
      <c r="P48" s="45"/>
      <c r="Q48" s="28"/>
      <c r="R48" s="44"/>
    </row>
    <row r="49" spans="2:18" s="29" customFormat="1" ht="15.5" x14ac:dyDescent="0.35">
      <c r="B49" s="51"/>
      <c r="C49" s="64"/>
      <c r="D49" s="64"/>
      <c r="E49" s="51"/>
      <c r="F49" s="55">
        <v>9.657</v>
      </c>
      <c r="G49" s="61"/>
      <c r="H49" s="59"/>
      <c r="I49" s="59"/>
      <c r="J49" s="32"/>
      <c r="K49" s="32"/>
      <c r="L49" s="38"/>
      <c r="M49" s="38"/>
      <c r="N49" s="38"/>
      <c r="O49" s="38"/>
      <c r="P49" s="45"/>
      <c r="Q49" s="28"/>
      <c r="R49" s="44"/>
    </row>
    <row r="50" spans="2:18" s="29" customFormat="1" ht="15.5" x14ac:dyDescent="0.35">
      <c r="B50" s="24"/>
      <c r="C50" s="25"/>
      <c r="D50" s="25"/>
      <c r="E50" s="24"/>
      <c r="F50" s="25"/>
      <c r="G50" s="24"/>
      <c r="H50" s="25"/>
      <c r="I50" s="25"/>
      <c r="J50" s="25"/>
      <c r="K50" s="25"/>
      <c r="L50" s="26"/>
      <c r="M50" s="26"/>
      <c r="N50" s="26"/>
      <c r="O50" s="26"/>
      <c r="P50" s="27"/>
      <c r="Q50" s="28"/>
      <c r="R50" s="44"/>
    </row>
    <row r="51" spans="2:18" s="29" customFormat="1" ht="15.5" x14ac:dyDescent="0.35">
      <c r="B51" s="51">
        <v>6</v>
      </c>
      <c r="C51" s="64">
        <v>3747</v>
      </c>
      <c r="D51" s="64">
        <v>4561</v>
      </c>
      <c r="E51" s="51">
        <f>D51-C51</f>
        <v>814</v>
      </c>
      <c r="F51" s="55">
        <v>10.198</v>
      </c>
      <c r="G51" s="54">
        <f>AVERAGE(F51:F58)</f>
        <v>10.171374999999998</v>
      </c>
      <c r="H51" s="52">
        <v>27.937999999999999</v>
      </c>
      <c r="I51" s="52">
        <v>15.523999999999999</v>
      </c>
      <c r="J51" s="30">
        <v>26.053999999999998</v>
      </c>
      <c r="K51" s="30">
        <f>H51-J51</f>
        <v>1.8840000000000003</v>
      </c>
      <c r="L51" s="36">
        <f>G51-K51</f>
        <v>8.2873749999999973</v>
      </c>
      <c r="M51" s="36">
        <f>I51-L51</f>
        <v>7.2366250000000019</v>
      </c>
      <c r="N51" s="36">
        <v>15.24225</v>
      </c>
      <c r="O51" s="36">
        <f>((N51*N51*PI())/4)*M51</f>
        <v>1320.4565361874782</v>
      </c>
      <c r="P51" s="45">
        <v>24.85</v>
      </c>
      <c r="Q51" s="28"/>
      <c r="R51" s="44"/>
    </row>
    <row r="52" spans="2:18" s="29" customFormat="1" ht="15.5" x14ac:dyDescent="0.35">
      <c r="B52" s="51"/>
      <c r="C52" s="64"/>
      <c r="D52" s="64"/>
      <c r="E52" s="51"/>
      <c r="F52" s="55">
        <v>10.183999999999999</v>
      </c>
      <c r="G52" s="58"/>
      <c r="H52" s="56"/>
      <c r="I52" s="56"/>
      <c r="J52" s="31"/>
      <c r="K52" s="31"/>
      <c r="L52" s="37"/>
      <c r="M52" s="37"/>
      <c r="N52" s="37"/>
      <c r="O52" s="37"/>
      <c r="P52" s="45"/>
      <c r="Q52" s="28"/>
      <c r="R52" s="44"/>
    </row>
    <row r="53" spans="2:18" s="29" customFormat="1" ht="15.5" x14ac:dyDescent="0.35">
      <c r="B53" s="51"/>
      <c r="C53" s="64"/>
      <c r="D53" s="64"/>
      <c r="E53" s="51"/>
      <c r="F53" s="55">
        <v>10.141999999999999</v>
      </c>
      <c r="G53" s="58"/>
      <c r="H53" s="56"/>
      <c r="I53" s="56"/>
      <c r="J53" s="31"/>
      <c r="K53" s="31"/>
      <c r="L53" s="37"/>
      <c r="M53" s="37"/>
      <c r="N53" s="37"/>
      <c r="O53" s="37"/>
      <c r="P53" s="45"/>
      <c r="Q53" s="28"/>
      <c r="R53" s="44"/>
    </row>
    <row r="54" spans="2:18" s="29" customFormat="1" ht="15.5" x14ac:dyDescent="0.35">
      <c r="B54" s="51"/>
      <c r="C54" s="64"/>
      <c r="D54" s="64"/>
      <c r="E54" s="51"/>
      <c r="F54" s="55">
        <v>10.167999999999999</v>
      </c>
      <c r="G54" s="58"/>
      <c r="H54" s="56"/>
      <c r="I54" s="56"/>
      <c r="J54" s="31"/>
      <c r="K54" s="31"/>
      <c r="L54" s="37"/>
      <c r="M54" s="37"/>
      <c r="N54" s="37"/>
      <c r="O54" s="37"/>
      <c r="P54" s="45"/>
      <c r="Q54" s="28"/>
      <c r="R54" s="44"/>
    </row>
    <row r="55" spans="2:18" s="29" customFormat="1" ht="15.5" x14ac:dyDescent="0.35">
      <c r="B55" s="51"/>
      <c r="C55" s="64"/>
      <c r="D55" s="64"/>
      <c r="E55" s="51"/>
      <c r="F55" s="55">
        <v>10.173999999999999</v>
      </c>
      <c r="G55" s="58"/>
      <c r="H55" s="56"/>
      <c r="I55" s="56"/>
      <c r="J55" s="31"/>
      <c r="K55" s="31"/>
      <c r="L55" s="37"/>
      <c r="M55" s="37"/>
      <c r="N55" s="37"/>
      <c r="O55" s="37"/>
      <c r="P55" s="45"/>
      <c r="Q55" s="28"/>
      <c r="R55" s="44"/>
    </row>
    <row r="56" spans="2:18" s="29" customFormat="1" ht="15.5" x14ac:dyDescent="0.35">
      <c r="B56" s="51"/>
      <c r="C56" s="64"/>
      <c r="D56" s="64"/>
      <c r="E56" s="51"/>
      <c r="F56" s="55">
        <v>10.199</v>
      </c>
      <c r="G56" s="58"/>
      <c r="H56" s="56"/>
      <c r="I56" s="56"/>
      <c r="J56" s="31"/>
      <c r="K56" s="31"/>
      <c r="L56" s="37"/>
      <c r="M56" s="37"/>
      <c r="N56" s="37"/>
      <c r="O56" s="37"/>
      <c r="P56" s="45"/>
      <c r="Q56" s="28"/>
      <c r="R56" s="44"/>
    </row>
    <row r="57" spans="2:18" s="29" customFormat="1" ht="15.5" x14ac:dyDescent="0.35">
      <c r="B57" s="51"/>
      <c r="C57" s="64"/>
      <c r="D57" s="64"/>
      <c r="E57" s="51"/>
      <c r="F57" s="55">
        <v>10.148999999999999</v>
      </c>
      <c r="G57" s="58"/>
      <c r="H57" s="56"/>
      <c r="I57" s="56"/>
      <c r="J57" s="31"/>
      <c r="K57" s="31"/>
      <c r="L57" s="37"/>
      <c r="M57" s="37"/>
      <c r="N57" s="37"/>
      <c r="O57" s="37"/>
      <c r="P57" s="45"/>
      <c r="Q57" s="28"/>
      <c r="R57" s="44"/>
    </row>
    <row r="58" spans="2:18" s="29" customFormat="1" ht="15.5" x14ac:dyDescent="0.35">
      <c r="B58" s="51"/>
      <c r="C58" s="64"/>
      <c r="D58" s="64"/>
      <c r="E58" s="51"/>
      <c r="F58" s="55">
        <v>10.157</v>
      </c>
      <c r="G58" s="61"/>
      <c r="H58" s="59"/>
      <c r="I58" s="59"/>
      <c r="J58" s="32"/>
      <c r="K58" s="32"/>
      <c r="L58" s="38"/>
      <c r="M58" s="38"/>
      <c r="N58" s="38"/>
      <c r="O58" s="38"/>
      <c r="P58" s="45"/>
      <c r="Q58" s="28"/>
      <c r="R58" s="44"/>
    </row>
    <row r="59" spans="2:18" s="29" customFormat="1" ht="15.5" x14ac:dyDescent="0.35">
      <c r="B59" s="24"/>
      <c r="C59" s="25"/>
      <c r="D59" s="25"/>
      <c r="E59" s="24"/>
      <c r="F59" s="25"/>
      <c r="G59" s="24"/>
      <c r="H59" s="25"/>
      <c r="I59" s="25"/>
      <c r="J59" s="25"/>
      <c r="K59" s="25"/>
      <c r="L59" s="26"/>
      <c r="M59" s="26"/>
      <c r="N59" s="26"/>
      <c r="O59" s="26"/>
      <c r="P59" s="27"/>
      <c r="Q59" s="28"/>
      <c r="R59" s="44"/>
    </row>
    <row r="60" spans="2:18" s="29" customFormat="1" ht="15.5" x14ac:dyDescent="0.35">
      <c r="B60" s="51">
        <v>7</v>
      </c>
      <c r="C60" s="64">
        <v>3747</v>
      </c>
      <c r="D60" s="64">
        <v>4663</v>
      </c>
      <c r="E60" s="51">
        <f>D60-C60</f>
        <v>916</v>
      </c>
      <c r="F60" s="55">
        <v>9.4250000000000007</v>
      </c>
      <c r="G60" s="54">
        <f>AVERAGE(F60:F67)</f>
        <v>9.4492499999999993</v>
      </c>
      <c r="H60" s="52">
        <v>27.937999999999999</v>
      </c>
      <c r="I60" s="52">
        <v>15.523999999999999</v>
      </c>
      <c r="J60" s="30">
        <v>26.053999999999998</v>
      </c>
      <c r="K60" s="30">
        <f>H60-J60</f>
        <v>1.8840000000000003</v>
      </c>
      <c r="L60" s="36">
        <f>G60-K60</f>
        <v>7.5652499999999989</v>
      </c>
      <c r="M60" s="36">
        <f>I60-L60</f>
        <v>7.9587500000000002</v>
      </c>
      <c r="N60" s="36">
        <v>15.24225</v>
      </c>
      <c r="O60" s="36">
        <f>((N60*N60*PI())/4)*M60</f>
        <v>1452.2216443966752</v>
      </c>
      <c r="P60" s="45">
        <v>24.85</v>
      </c>
      <c r="Q60" s="28"/>
      <c r="R60" s="44"/>
    </row>
    <row r="61" spans="2:18" s="29" customFormat="1" ht="15.5" x14ac:dyDescent="0.35">
      <c r="B61" s="51"/>
      <c r="C61" s="64"/>
      <c r="D61" s="64"/>
      <c r="E61" s="51"/>
      <c r="F61" s="55">
        <v>9.4529999999999994</v>
      </c>
      <c r="G61" s="58"/>
      <c r="H61" s="56"/>
      <c r="I61" s="56"/>
      <c r="J61" s="31"/>
      <c r="K61" s="31"/>
      <c r="L61" s="37"/>
      <c r="M61" s="37"/>
      <c r="N61" s="37"/>
      <c r="O61" s="37"/>
      <c r="P61" s="45"/>
      <c r="Q61" s="28"/>
      <c r="R61" s="44"/>
    </row>
    <row r="62" spans="2:18" s="29" customFormat="1" ht="15.5" x14ac:dyDescent="0.35">
      <c r="B62" s="51"/>
      <c r="C62" s="64"/>
      <c r="D62" s="64"/>
      <c r="E62" s="51"/>
      <c r="F62" s="55">
        <v>9.4779999999999998</v>
      </c>
      <c r="G62" s="58"/>
      <c r="H62" s="56"/>
      <c r="I62" s="56"/>
      <c r="J62" s="31"/>
      <c r="K62" s="31"/>
      <c r="L62" s="37"/>
      <c r="M62" s="37"/>
      <c r="N62" s="37"/>
      <c r="O62" s="37"/>
      <c r="P62" s="45"/>
      <c r="Q62" s="28"/>
      <c r="R62" s="44"/>
    </row>
    <row r="63" spans="2:18" s="29" customFormat="1" ht="15.5" x14ac:dyDescent="0.35">
      <c r="B63" s="51"/>
      <c r="C63" s="64"/>
      <c r="D63" s="64"/>
      <c r="E63" s="51"/>
      <c r="F63" s="55">
        <v>9.4480000000000004</v>
      </c>
      <c r="G63" s="58"/>
      <c r="H63" s="56"/>
      <c r="I63" s="56"/>
      <c r="J63" s="31"/>
      <c r="K63" s="31"/>
      <c r="L63" s="37"/>
      <c r="M63" s="37"/>
      <c r="N63" s="37"/>
      <c r="O63" s="37"/>
      <c r="P63" s="45"/>
      <c r="Q63" s="28"/>
      <c r="R63" s="44"/>
    </row>
    <row r="64" spans="2:18" s="29" customFormat="1" ht="15.5" x14ac:dyDescent="0.35">
      <c r="B64" s="51"/>
      <c r="C64" s="64"/>
      <c r="D64" s="64"/>
      <c r="E64" s="51"/>
      <c r="F64" s="55">
        <v>9.4220000000000006</v>
      </c>
      <c r="G64" s="58"/>
      <c r="H64" s="56"/>
      <c r="I64" s="56"/>
      <c r="J64" s="31"/>
      <c r="K64" s="31"/>
      <c r="L64" s="37"/>
      <c r="M64" s="37"/>
      <c r="N64" s="37"/>
      <c r="O64" s="37"/>
      <c r="P64" s="45"/>
      <c r="Q64" s="28"/>
      <c r="R64" s="44"/>
    </row>
    <row r="65" spans="2:18" s="29" customFormat="1" ht="15.5" x14ac:dyDescent="0.35">
      <c r="B65" s="51"/>
      <c r="C65" s="64"/>
      <c r="D65" s="64"/>
      <c r="E65" s="51"/>
      <c r="F65" s="55">
        <v>9.4369999999999994</v>
      </c>
      <c r="G65" s="58"/>
      <c r="H65" s="56"/>
      <c r="I65" s="56"/>
      <c r="J65" s="31"/>
      <c r="K65" s="31"/>
      <c r="L65" s="37"/>
      <c r="M65" s="37"/>
      <c r="N65" s="37"/>
      <c r="O65" s="37"/>
      <c r="P65" s="45"/>
      <c r="Q65" s="28"/>
      <c r="R65" s="44"/>
    </row>
    <row r="66" spans="2:18" s="29" customFormat="1" ht="15.5" x14ac:dyDescent="0.35">
      <c r="B66" s="51"/>
      <c r="C66" s="64"/>
      <c r="D66" s="64"/>
      <c r="E66" s="51"/>
      <c r="F66" s="55">
        <v>9.4640000000000004</v>
      </c>
      <c r="G66" s="58"/>
      <c r="H66" s="56"/>
      <c r="I66" s="56"/>
      <c r="J66" s="31"/>
      <c r="K66" s="31"/>
      <c r="L66" s="37"/>
      <c r="M66" s="37"/>
      <c r="N66" s="37"/>
      <c r="O66" s="37"/>
      <c r="P66" s="45"/>
      <c r="Q66" s="28"/>
      <c r="R66" s="44"/>
    </row>
    <row r="67" spans="2:18" s="29" customFormat="1" ht="15.5" x14ac:dyDescent="0.35">
      <c r="B67" s="51"/>
      <c r="C67" s="64"/>
      <c r="D67" s="64"/>
      <c r="E67" s="51"/>
      <c r="F67" s="55">
        <v>9.4670000000000005</v>
      </c>
      <c r="G67" s="61"/>
      <c r="H67" s="59"/>
      <c r="I67" s="59"/>
      <c r="J67" s="32"/>
      <c r="K67" s="32"/>
      <c r="L67" s="38"/>
      <c r="M67" s="38"/>
      <c r="N67" s="38"/>
      <c r="O67" s="38"/>
      <c r="P67" s="45"/>
      <c r="Q67" s="28"/>
      <c r="R67" s="44"/>
    </row>
    <row r="68" spans="2:18" s="29" customFormat="1" ht="17.5" customHeight="1" x14ac:dyDescent="0.35">
      <c r="B68" s="24"/>
      <c r="C68" s="25"/>
      <c r="D68" s="25"/>
      <c r="E68" s="24"/>
      <c r="F68" s="25"/>
      <c r="G68" s="24"/>
      <c r="H68" s="25"/>
      <c r="I68" s="25"/>
      <c r="J68" s="25"/>
      <c r="K68" s="25"/>
      <c r="L68" s="26"/>
      <c r="M68" s="26"/>
      <c r="N68" s="26"/>
      <c r="O68" s="26"/>
      <c r="P68" s="27"/>
      <c r="Q68" s="28"/>
      <c r="R68" s="44"/>
    </row>
    <row r="69" spans="2:18" s="12" customFormat="1" ht="15.5" x14ac:dyDescent="0.35">
      <c r="B69" s="51">
        <v>8</v>
      </c>
      <c r="C69" s="52">
        <v>3747</v>
      </c>
      <c r="D69" s="52">
        <v>4826</v>
      </c>
      <c r="E69" s="54">
        <f>D69-C69</f>
        <v>1079</v>
      </c>
      <c r="F69" s="55">
        <v>9.3520000000000003</v>
      </c>
      <c r="G69" s="54">
        <f>AVERAGE(F69:F76)</f>
        <v>9.3671250000000015</v>
      </c>
      <c r="H69" s="52">
        <v>27.937999999999999</v>
      </c>
      <c r="I69" s="52">
        <v>15.523999999999999</v>
      </c>
      <c r="J69" s="30">
        <v>26.053999999999998</v>
      </c>
      <c r="K69" s="30">
        <f>H69-J69</f>
        <v>1.8840000000000003</v>
      </c>
      <c r="L69" s="36">
        <f>G69-K69</f>
        <v>7.4831250000000011</v>
      </c>
      <c r="M69" s="36">
        <f>I69-L69</f>
        <v>8.040874999999998</v>
      </c>
      <c r="N69" s="36">
        <v>15.24225</v>
      </c>
      <c r="O69" s="36">
        <f>((N69*N69*PI())/4)*M69</f>
        <v>1467.206874809249</v>
      </c>
      <c r="P69" s="39">
        <v>47.80821917808219</v>
      </c>
      <c r="Q69" s="14"/>
      <c r="R69" s="44"/>
    </row>
    <row r="70" spans="2:18" s="12" customFormat="1" ht="15.5" x14ac:dyDescent="0.35">
      <c r="B70" s="51"/>
      <c r="C70" s="56"/>
      <c r="D70" s="56"/>
      <c r="E70" s="58"/>
      <c r="F70" s="55">
        <v>9.3740000000000006</v>
      </c>
      <c r="G70" s="58"/>
      <c r="H70" s="56"/>
      <c r="I70" s="56"/>
      <c r="J70" s="31"/>
      <c r="K70" s="31"/>
      <c r="L70" s="37"/>
      <c r="M70" s="37"/>
      <c r="N70" s="37"/>
      <c r="O70" s="37"/>
      <c r="P70" s="40"/>
      <c r="Q70" s="14"/>
      <c r="R70" s="44"/>
    </row>
    <row r="71" spans="2:18" s="12" customFormat="1" ht="15.5" x14ac:dyDescent="0.35">
      <c r="B71" s="51"/>
      <c r="C71" s="56"/>
      <c r="D71" s="56"/>
      <c r="E71" s="58"/>
      <c r="F71" s="55">
        <v>9.3650000000000002</v>
      </c>
      <c r="G71" s="58"/>
      <c r="H71" s="56"/>
      <c r="I71" s="56"/>
      <c r="J71" s="31"/>
      <c r="K71" s="31"/>
      <c r="L71" s="37"/>
      <c r="M71" s="37"/>
      <c r="N71" s="37"/>
      <c r="O71" s="37"/>
      <c r="P71" s="40"/>
      <c r="Q71" s="14"/>
      <c r="R71" s="44"/>
    </row>
    <row r="72" spans="2:18" s="12" customFormat="1" ht="15.5" x14ac:dyDescent="0.35">
      <c r="B72" s="51"/>
      <c r="C72" s="56"/>
      <c r="D72" s="56"/>
      <c r="E72" s="58"/>
      <c r="F72" s="55">
        <v>9.3979999999999997</v>
      </c>
      <c r="G72" s="58"/>
      <c r="H72" s="56"/>
      <c r="I72" s="56"/>
      <c r="J72" s="31"/>
      <c r="K72" s="31"/>
      <c r="L72" s="37"/>
      <c r="M72" s="37"/>
      <c r="N72" s="37"/>
      <c r="O72" s="37"/>
      <c r="P72" s="40"/>
      <c r="Q72" s="14"/>
      <c r="R72" s="44"/>
    </row>
    <row r="73" spans="2:18" s="12" customFormat="1" ht="15.5" x14ac:dyDescent="0.35">
      <c r="B73" s="51"/>
      <c r="C73" s="56"/>
      <c r="D73" s="56"/>
      <c r="E73" s="58"/>
      <c r="F73" s="55">
        <v>9.3330000000000002</v>
      </c>
      <c r="G73" s="58"/>
      <c r="H73" s="56"/>
      <c r="I73" s="56"/>
      <c r="J73" s="31"/>
      <c r="K73" s="31"/>
      <c r="L73" s="37"/>
      <c r="M73" s="37"/>
      <c r="N73" s="37"/>
      <c r="O73" s="37"/>
      <c r="P73" s="40"/>
      <c r="Q73" s="14"/>
      <c r="R73" s="44"/>
    </row>
    <row r="74" spans="2:18" s="12" customFormat="1" ht="15.5" x14ac:dyDescent="0.35">
      <c r="B74" s="51"/>
      <c r="C74" s="56"/>
      <c r="D74" s="56"/>
      <c r="E74" s="58"/>
      <c r="F74" s="55">
        <v>9.3620000000000001</v>
      </c>
      <c r="G74" s="58"/>
      <c r="H74" s="56"/>
      <c r="I74" s="56"/>
      <c r="J74" s="31"/>
      <c r="K74" s="31"/>
      <c r="L74" s="37"/>
      <c r="M74" s="37"/>
      <c r="N74" s="37"/>
      <c r="O74" s="37"/>
      <c r="P74" s="40"/>
      <c r="Q74" s="14"/>
      <c r="R74" s="44"/>
    </row>
    <row r="75" spans="2:18" s="12" customFormat="1" ht="15.5" x14ac:dyDescent="0.35">
      <c r="B75" s="51"/>
      <c r="C75" s="56"/>
      <c r="D75" s="56"/>
      <c r="E75" s="58"/>
      <c r="F75" s="55">
        <v>9.3680000000000003</v>
      </c>
      <c r="G75" s="58"/>
      <c r="H75" s="56"/>
      <c r="I75" s="56"/>
      <c r="J75" s="31"/>
      <c r="K75" s="31"/>
      <c r="L75" s="37"/>
      <c r="M75" s="37"/>
      <c r="N75" s="37"/>
      <c r="O75" s="37"/>
      <c r="P75" s="40"/>
      <c r="Q75" s="14"/>
      <c r="R75" s="44"/>
    </row>
    <row r="76" spans="2:18" s="12" customFormat="1" ht="15.5" x14ac:dyDescent="0.35">
      <c r="B76" s="51"/>
      <c r="C76" s="59"/>
      <c r="D76" s="59"/>
      <c r="E76" s="61"/>
      <c r="F76" s="55">
        <v>9.3849999999999998</v>
      </c>
      <c r="G76" s="61"/>
      <c r="H76" s="59"/>
      <c r="I76" s="59"/>
      <c r="J76" s="32"/>
      <c r="K76" s="32"/>
      <c r="L76" s="38"/>
      <c r="M76" s="38"/>
      <c r="N76" s="38"/>
      <c r="O76" s="38"/>
      <c r="P76" s="41"/>
      <c r="Q76" s="14"/>
      <c r="R76" s="44"/>
    </row>
    <row r="77" spans="2:18" s="12" customFormat="1" ht="15.5" x14ac:dyDescent="0.35">
      <c r="B77" s="29"/>
      <c r="C77" s="29"/>
      <c r="D77" s="29"/>
      <c r="E77" s="29"/>
      <c r="F77" s="29"/>
      <c r="G77" s="29"/>
      <c r="H77" s="29"/>
      <c r="I77" s="29"/>
      <c r="L77" s="17"/>
      <c r="M77" s="17"/>
      <c r="N77" s="17"/>
      <c r="O77" s="17"/>
      <c r="Q77" s="14"/>
      <c r="R77" s="44"/>
    </row>
    <row r="78" spans="2:18" s="12" customFormat="1" ht="15.5" x14ac:dyDescent="0.35">
      <c r="B78" s="51">
        <v>9</v>
      </c>
      <c r="C78" s="52">
        <v>3747</v>
      </c>
      <c r="D78" s="52">
        <v>5013</v>
      </c>
      <c r="E78" s="54">
        <f>D78-C78</f>
        <v>1266</v>
      </c>
      <c r="F78" s="55">
        <v>9.5589999999999993</v>
      </c>
      <c r="G78" s="54">
        <f>AVERAGE(F78:F85)</f>
        <v>9.5853749999999991</v>
      </c>
      <c r="H78" s="52">
        <v>27.937999999999999</v>
      </c>
      <c r="I78" s="52">
        <v>15.523999999999999</v>
      </c>
      <c r="J78" s="30">
        <v>26.053999999999998</v>
      </c>
      <c r="K78" s="30">
        <f>H78-J78</f>
        <v>1.8840000000000003</v>
      </c>
      <c r="L78" s="36">
        <f>G78-K78</f>
        <v>7.7013749999999987</v>
      </c>
      <c r="M78" s="36">
        <f>I78-L78</f>
        <v>7.8226250000000004</v>
      </c>
      <c r="N78" s="36">
        <v>15.24225</v>
      </c>
      <c r="O78" s="36">
        <f>((N78*N78*PI())/4)*M78</f>
        <v>1427.3831117950106</v>
      </c>
      <c r="P78" s="39">
        <v>86.008836524300449</v>
      </c>
      <c r="Q78" s="14"/>
      <c r="R78" s="44"/>
    </row>
    <row r="79" spans="2:18" s="12" customFormat="1" ht="15.5" x14ac:dyDescent="0.35">
      <c r="B79" s="51"/>
      <c r="C79" s="56"/>
      <c r="D79" s="56"/>
      <c r="E79" s="58"/>
      <c r="F79" s="55">
        <v>9.64</v>
      </c>
      <c r="G79" s="58"/>
      <c r="H79" s="56"/>
      <c r="I79" s="56"/>
      <c r="J79" s="31"/>
      <c r="K79" s="31"/>
      <c r="L79" s="37"/>
      <c r="M79" s="37"/>
      <c r="N79" s="37"/>
      <c r="O79" s="37"/>
      <c r="P79" s="40"/>
      <c r="Q79" s="14"/>
      <c r="R79" s="44"/>
    </row>
    <row r="80" spans="2:18" s="12" customFormat="1" ht="15.5" x14ac:dyDescent="0.35">
      <c r="B80" s="51"/>
      <c r="C80" s="56"/>
      <c r="D80" s="56"/>
      <c r="E80" s="58"/>
      <c r="F80" s="55">
        <v>9.5250000000000004</v>
      </c>
      <c r="G80" s="58"/>
      <c r="H80" s="56"/>
      <c r="I80" s="56"/>
      <c r="J80" s="31"/>
      <c r="K80" s="31"/>
      <c r="L80" s="37"/>
      <c r="M80" s="37"/>
      <c r="N80" s="37"/>
      <c r="O80" s="37"/>
      <c r="P80" s="40"/>
      <c r="Q80" s="14"/>
      <c r="R80" s="44"/>
    </row>
    <row r="81" spans="2:18" s="12" customFormat="1" ht="15.5" x14ac:dyDescent="0.35">
      <c r="B81" s="51"/>
      <c r="C81" s="56"/>
      <c r="D81" s="56"/>
      <c r="E81" s="58"/>
      <c r="F81" s="55">
        <v>9.6319999999999997</v>
      </c>
      <c r="G81" s="58"/>
      <c r="H81" s="56"/>
      <c r="I81" s="56"/>
      <c r="J81" s="31"/>
      <c r="K81" s="31"/>
      <c r="L81" s="37"/>
      <c r="M81" s="37"/>
      <c r="N81" s="37"/>
      <c r="O81" s="37"/>
      <c r="P81" s="40"/>
      <c r="Q81" s="14"/>
      <c r="R81" s="44"/>
    </row>
    <row r="82" spans="2:18" s="12" customFormat="1" ht="15.5" x14ac:dyDescent="0.35">
      <c r="B82" s="51"/>
      <c r="C82" s="56"/>
      <c r="D82" s="56"/>
      <c r="E82" s="58"/>
      <c r="F82" s="55">
        <v>9.5830000000000002</v>
      </c>
      <c r="G82" s="58"/>
      <c r="H82" s="56"/>
      <c r="I82" s="56"/>
      <c r="J82" s="31"/>
      <c r="K82" s="31"/>
      <c r="L82" s="37"/>
      <c r="M82" s="37"/>
      <c r="N82" s="37"/>
      <c r="O82" s="37"/>
      <c r="P82" s="40"/>
      <c r="Q82" s="14"/>
      <c r="R82" s="44"/>
    </row>
    <row r="83" spans="2:18" s="12" customFormat="1" ht="15.5" x14ac:dyDescent="0.35">
      <c r="B83" s="51"/>
      <c r="C83" s="56"/>
      <c r="D83" s="56"/>
      <c r="E83" s="58"/>
      <c r="F83" s="55">
        <v>9.5259999999999998</v>
      </c>
      <c r="G83" s="58"/>
      <c r="H83" s="56"/>
      <c r="I83" s="56"/>
      <c r="J83" s="31"/>
      <c r="K83" s="31"/>
      <c r="L83" s="37"/>
      <c r="M83" s="37"/>
      <c r="N83" s="37"/>
      <c r="O83" s="37"/>
      <c r="P83" s="40"/>
      <c r="Q83" s="14"/>
      <c r="R83" s="44"/>
    </row>
    <row r="84" spans="2:18" s="12" customFormat="1" ht="15.5" x14ac:dyDescent="0.35">
      <c r="B84" s="51"/>
      <c r="C84" s="56"/>
      <c r="D84" s="56"/>
      <c r="E84" s="58"/>
      <c r="F84" s="55">
        <v>9.5820000000000007</v>
      </c>
      <c r="G84" s="58"/>
      <c r="H84" s="56"/>
      <c r="I84" s="56"/>
      <c r="J84" s="31"/>
      <c r="K84" s="31"/>
      <c r="L84" s="37"/>
      <c r="M84" s="37"/>
      <c r="N84" s="37"/>
      <c r="O84" s="37"/>
      <c r="P84" s="40"/>
      <c r="Q84" s="14"/>
      <c r="R84" s="44"/>
    </row>
    <row r="85" spans="2:18" s="12" customFormat="1" ht="15.5" x14ac:dyDescent="0.35">
      <c r="B85" s="51"/>
      <c r="C85" s="59"/>
      <c r="D85" s="59"/>
      <c r="E85" s="61"/>
      <c r="F85" s="55">
        <v>9.6359999999999992</v>
      </c>
      <c r="G85" s="61"/>
      <c r="H85" s="59"/>
      <c r="I85" s="59"/>
      <c r="J85" s="32"/>
      <c r="K85" s="32"/>
      <c r="L85" s="38"/>
      <c r="M85" s="38"/>
      <c r="N85" s="38"/>
      <c r="O85" s="38"/>
      <c r="P85" s="41"/>
      <c r="Q85" s="14"/>
      <c r="R85" s="44"/>
    </row>
    <row r="86" spans="2:18" s="29" customFormat="1" ht="15.5" x14ac:dyDescent="0.35">
      <c r="L86" s="49"/>
      <c r="M86" s="49"/>
      <c r="N86" s="49"/>
      <c r="O86" s="49"/>
      <c r="Q86" s="28"/>
    </row>
    <row r="87" spans="2:18" s="12" customFormat="1" ht="15.5" x14ac:dyDescent="0.35">
      <c r="B87" s="51">
        <v>10</v>
      </c>
      <c r="C87" s="52">
        <v>3747</v>
      </c>
      <c r="D87" s="52">
        <v>4541</v>
      </c>
      <c r="E87" s="54">
        <f>D87-C87</f>
        <v>794</v>
      </c>
      <c r="F87" s="55">
        <v>9.2040000000000006</v>
      </c>
      <c r="G87" s="54">
        <f>AVERAGE(F87:F94)</f>
        <v>9.2371249999999989</v>
      </c>
      <c r="H87" s="52">
        <v>27.937999999999999</v>
      </c>
      <c r="I87" s="52">
        <v>15.523999999999999</v>
      </c>
      <c r="J87" s="30">
        <v>26.053999999999998</v>
      </c>
      <c r="K87" s="30">
        <f>H87-J87</f>
        <v>1.8840000000000003</v>
      </c>
      <c r="L87" s="36">
        <f>G87-K87</f>
        <v>7.3531249999999986</v>
      </c>
      <c r="M87" s="36">
        <f>I87-L87</f>
        <v>8.1708750000000006</v>
      </c>
      <c r="N87" s="36">
        <v>15.24225</v>
      </c>
      <c r="O87" s="36">
        <f>((N87*N87*PI())/4)*M87</f>
        <v>1490.9277874866887</v>
      </c>
      <c r="P87" s="39">
        <v>19.097744360902254</v>
      </c>
      <c r="Q87" s="14"/>
      <c r="R87" s="50" t="s">
        <v>21</v>
      </c>
    </row>
    <row r="88" spans="2:18" s="12" customFormat="1" ht="15.5" x14ac:dyDescent="0.35">
      <c r="B88" s="51"/>
      <c r="C88" s="56"/>
      <c r="D88" s="56"/>
      <c r="E88" s="58"/>
      <c r="F88" s="55">
        <v>9.2739999999999991</v>
      </c>
      <c r="G88" s="58"/>
      <c r="H88" s="56"/>
      <c r="I88" s="56"/>
      <c r="J88" s="31"/>
      <c r="K88" s="31"/>
      <c r="L88" s="37"/>
      <c r="M88" s="37"/>
      <c r="N88" s="37"/>
      <c r="O88" s="37"/>
      <c r="P88" s="40"/>
      <c r="Q88" s="14"/>
      <c r="R88" s="50"/>
    </row>
    <row r="89" spans="2:18" s="12" customFormat="1" ht="15.5" x14ac:dyDescent="0.35">
      <c r="B89" s="51"/>
      <c r="C89" s="56"/>
      <c r="D89" s="56"/>
      <c r="E89" s="58"/>
      <c r="F89" s="55">
        <v>9.2789999999999999</v>
      </c>
      <c r="G89" s="58"/>
      <c r="H89" s="56"/>
      <c r="I89" s="56"/>
      <c r="J89" s="31"/>
      <c r="K89" s="31"/>
      <c r="L89" s="37"/>
      <c r="M89" s="37"/>
      <c r="N89" s="37"/>
      <c r="O89" s="37"/>
      <c r="P89" s="40"/>
      <c r="Q89" s="14"/>
      <c r="R89" s="50"/>
    </row>
    <row r="90" spans="2:18" s="12" customFormat="1" ht="15.5" x14ac:dyDescent="0.35">
      <c r="B90" s="51"/>
      <c r="C90" s="56"/>
      <c r="D90" s="56"/>
      <c r="E90" s="58"/>
      <c r="F90" s="55">
        <v>9.1929999999999996</v>
      </c>
      <c r="G90" s="58"/>
      <c r="H90" s="56"/>
      <c r="I90" s="56"/>
      <c r="J90" s="31"/>
      <c r="K90" s="31"/>
      <c r="L90" s="37"/>
      <c r="M90" s="37"/>
      <c r="N90" s="37"/>
      <c r="O90" s="37"/>
      <c r="P90" s="40"/>
      <c r="Q90" s="14"/>
      <c r="R90" s="50"/>
    </row>
    <row r="91" spans="2:18" s="12" customFormat="1" ht="15.5" x14ac:dyDescent="0.35">
      <c r="B91" s="51"/>
      <c r="C91" s="56"/>
      <c r="D91" s="56"/>
      <c r="E91" s="58"/>
      <c r="F91" s="55">
        <v>9.2479999999999993</v>
      </c>
      <c r="G91" s="58"/>
      <c r="H91" s="56"/>
      <c r="I91" s="56"/>
      <c r="J91" s="31"/>
      <c r="K91" s="31"/>
      <c r="L91" s="37"/>
      <c r="M91" s="37"/>
      <c r="N91" s="37"/>
      <c r="O91" s="37"/>
      <c r="P91" s="40"/>
      <c r="Q91" s="14"/>
      <c r="R91" s="50"/>
    </row>
    <row r="92" spans="2:18" s="12" customFormat="1" ht="15.5" x14ac:dyDescent="0.35">
      <c r="B92" s="51"/>
      <c r="C92" s="56"/>
      <c r="D92" s="56"/>
      <c r="E92" s="58"/>
      <c r="F92" s="55">
        <v>9.2379999999999995</v>
      </c>
      <c r="G92" s="58"/>
      <c r="H92" s="56"/>
      <c r="I92" s="56"/>
      <c r="J92" s="31"/>
      <c r="K92" s="31"/>
      <c r="L92" s="37"/>
      <c r="M92" s="37"/>
      <c r="N92" s="37"/>
      <c r="O92" s="37"/>
      <c r="P92" s="40"/>
      <c r="Q92" s="14"/>
      <c r="R92" s="50"/>
    </row>
    <row r="93" spans="2:18" s="12" customFormat="1" ht="15.5" x14ac:dyDescent="0.35">
      <c r="B93" s="51"/>
      <c r="C93" s="56"/>
      <c r="D93" s="56"/>
      <c r="E93" s="58"/>
      <c r="F93" s="55">
        <v>9.2889999999999997</v>
      </c>
      <c r="G93" s="58"/>
      <c r="H93" s="56"/>
      <c r="I93" s="56"/>
      <c r="J93" s="31"/>
      <c r="K93" s="31"/>
      <c r="L93" s="37"/>
      <c r="M93" s="37"/>
      <c r="N93" s="37"/>
      <c r="O93" s="37"/>
      <c r="P93" s="40"/>
      <c r="Q93" s="14"/>
      <c r="R93" s="50"/>
    </row>
    <row r="94" spans="2:18" s="12" customFormat="1" ht="15.5" x14ac:dyDescent="0.35">
      <c r="B94" s="51"/>
      <c r="C94" s="59"/>
      <c r="D94" s="59"/>
      <c r="E94" s="61"/>
      <c r="F94" s="55">
        <v>9.1720000000000006</v>
      </c>
      <c r="G94" s="61"/>
      <c r="H94" s="59"/>
      <c r="I94" s="59"/>
      <c r="J94" s="32"/>
      <c r="K94" s="32"/>
      <c r="L94" s="38"/>
      <c r="M94" s="38"/>
      <c r="N94" s="38"/>
      <c r="O94" s="38"/>
      <c r="P94" s="41"/>
      <c r="Q94" s="14"/>
      <c r="R94" s="50"/>
    </row>
    <row r="95" spans="2:18" s="12" customFormat="1" ht="15.5" x14ac:dyDescent="0.35">
      <c r="B95" s="29"/>
      <c r="C95" s="29"/>
      <c r="D95" s="29"/>
      <c r="E95" s="29"/>
      <c r="F95" s="29"/>
      <c r="G95" s="29"/>
      <c r="H95" s="29"/>
      <c r="I95" s="29"/>
      <c r="L95" s="17"/>
      <c r="M95" s="17"/>
      <c r="N95" s="17"/>
      <c r="O95" s="17"/>
      <c r="Q95" s="14"/>
      <c r="R95" s="50"/>
    </row>
    <row r="96" spans="2:18" s="12" customFormat="1" ht="15.5" x14ac:dyDescent="0.35">
      <c r="B96" s="51">
        <v>11</v>
      </c>
      <c r="C96" s="52">
        <v>3747</v>
      </c>
      <c r="D96" s="52">
        <v>4695</v>
      </c>
      <c r="E96" s="54">
        <f>D96-C96</f>
        <v>948</v>
      </c>
      <c r="F96" s="55">
        <v>9.77</v>
      </c>
      <c r="G96" s="54">
        <f>AVERAGE(F96:F103)</f>
        <v>9.8328750000000014</v>
      </c>
      <c r="H96" s="52">
        <v>27.937999999999999</v>
      </c>
      <c r="I96" s="52">
        <v>15.523999999999999</v>
      </c>
      <c r="J96" s="30">
        <v>26.053999999999998</v>
      </c>
      <c r="K96" s="30">
        <f>H96-J96</f>
        <v>1.8840000000000003</v>
      </c>
      <c r="L96" s="36">
        <f>G96-K96</f>
        <v>7.948875000000001</v>
      </c>
      <c r="M96" s="36">
        <f>I96-L96</f>
        <v>7.5751249999999981</v>
      </c>
      <c r="N96" s="36">
        <v>15.24225</v>
      </c>
      <c r="O96" s="36">
        <f>((N96*N96*PI())/4)*M96</f>
        <v>1382.2221434283474</v>
      </c>
      <c r="P96" s="39">
        <v>40.652818991097924</v>
      </c>
      <c r="Q96" s="14"/>
      <c r="R96" s="50"/>
    </row>
    <row r="97" spans="2:18" s="12" customFormat="1" ht="15.5" x14ac:dyDescent="0.35">
      <c r="B97" s="51"/>
      <c r="C97" s="56"/>
      <c r="D97" s="56"/>
      <c r="E97" s="58"/>
      <c r="F97" s="55">
        <v>9.8249999999999993</v>
      </c>
      <c r="G97" s="58"/>
      <c r="H97" s="56"/>
      <c r="I97" s="56"/>
      <c r="J97" s="31"/>
      <c r="K97" s="31"/>
      <c r="L97" s="37"/>
      <c r="M97" s="37"/>
      <c r="N97" s="37"/>
      <c r="O97" s="37"/>
      <c r="P97" s="40"/>
      <c r="Q97" s="14"/>
      <c r="R97" s="50"/>
    </row>
    <row r="98" spans="2:18" s="12" customFormat="1" ht="15.5" x14ac:dyDescent="0.35">
      <c r="B98" s="51"/>
      <c r="C98" s="56"/>
      <c r="D98" s="56"/>
      <c r="E98" s="58"/>
      <c r="F98" s="55">
        <v>9.8580000000000005</v>
      </c>
      <c r="G98" s="58"/>
      <c r="H98" s="56"/>
      <c r="I98" s="56"/>
      <c r="J98" s="31"/>
      <c r="K98" s="31"/>
      <c r="L98" s="37"/>
      <c r="M98" s="37"/>
      <c r="N98" s="37"/>
      <c r="O98" s="37"/>
      <c r="P98" s="40"/>
      <c r="Q98" s="14"/>
      <c r="R98" s="50"/>
    </row>
    <row r="99" spans="2:18" s="12" customFormat="1" ht="15.5" x14ac:dyDescent="0.35">
      <c r="B99" s="51"/>
      <c r="C99" s="56"/>
      <c r="D99" s="56"/>
      <c r="E99" s="58"/>
      <c r="F99" s="55">
        <v>9.8729999999999993</v>
      </c>
      <c r="G99" s="58"/>
      <c r="H99" s="56"/>
      <c r="I99" s="56"/>
      <c r="J99" s="31"/>
      <c r="K99" s="31"/>
      <c r="L99" s="37"/>
      <c r="M99" s="37"/>
      <c r="N99" s="37"/>
      <c r="O99" s="37"/>
      <c r="P99" s="40"/>
      <c r="Q99" s="14"/>
      <c r="R99" s="50"/>
    </row>
    <row r="100" spans="2:18" s="12" customFormat="1" ht="15.5" x14ac:dyDescent="0.35">
      <c r="B100" s="51"/>
      <c r="C100" s="56"/>
      <c r="D100" s="56"/>
      <c r="E100" s="58"/>
      <c r="F100" s="55">
        <v>9.8379999999999992</v>
      </c>
      <c r="G100" s="58"/>
      <c r="H100" s="56"/>
      <c r="I100" s="56"/>
      <c r="J100" s="31"/>
      <c r="K100" s="31"/>
      <c r="L100" s="37"/>
      <c r="M100" s="37"/>
      <c r="N100" s="37"/>
      <c r="O100" s="37"/>
      <c r="P100" s="40"/>
      <c r="Q100" s="14"/>
      <c r="R100" s="50"/>
    </row>
    <row r="101" spans="2:18" s="12" customFormat="1" ht="15.5" x14ac:dyDescent="0.35">
      <c r="B101" s="51"/>
      <c r="C101" s="56"/>
      <c r="D101" s="56"/>
      <c r="E101" s="58"/>
      <c r="F101" s="55">
        <v>9.7810000000000006</v>
      </c>
      <c r="G101" s="58"/>
      <c r="H101" s="56"/>
      <c r="I101" s="56"/>
      <c r="J101" s="31"/>
      <c r="K101" s="31"/>
      <c r="L101" s="37"/>
      <c r="M101" s="37"/>
      <c r="N101" s="37"/>
      <c r="O101" s="37"/>
      <c r="P101" s="40"/>
      <c r="Q101" s="14"/>
      <c r="R101" s="50"/>
    </row>
    <row r="102" spans="2:18" s="12" customFormat="1" ht="15.5" x14ac:dyDescent="0.35">
      <c r="B102" s="51"/>
      <c r="C102" s="56"/>
      <c r="D102" s="56"/>
      <c r="E102" s="58"/>
      <c r="F102" s="55">
        <v>9.86</v>
      </c>
      <c r="G102" s="58"/>
      <c r="H102" s="56"/>
      <c r="I102" s="56"/>
      <c r="J102" s="31"/>
      <c r="K102" s="31"/>
      <c r="L102" s="37"/>
      <c r="M102" s="37"/>
      <c r="N102" s="37"/>
      <c r="O102" s="37"/>
      <c r="P102" s="40"/>
      <c r="Q102" s="14"/>
      <c r="R102" s="50"/>
    </row>
    <row r="103" spans="2:18" s="12" customFormat="1" ht="15.5" x14ac:dyDescent="0.35">
      <c r="B103" s="51"/>
      <c r="C103" s="59"/>
      <c r="D103" s="59"/>
      <c r="E103" s="61"/>
      <c r="F103" s="55">
        <v>9.8580000000000005</v>
      </c>
      <c r="G103" s="61"/>
      <c r="H103" s="59"/>
      <c r="I103" s="59"/>
      <c r="J103" s="32"/>
      <c r="K103" s="32"/>
      <c r="L103" s="38"/>
      <c r="M103" s="38"/>
      <c r="N103" s="38"/>
      <c r="O103" s="38"/>
      <c r="P103" s="41"/>
      <c r="Q103" s="14"/>
      <c r="R103" s="50"/>
    </row>
    <row r="104" spans="2:18" s="12" customFormat="1" ht="15.5" x14ac:dyDescent="0.35">
      <c r="B104" s="29"/>
      <c r="C104" s="29"/>
      <c r="D104" s="29"/>
      <c r="E104" s="29"/>
      <c r="F104" s="29"/>
      <c r="G104" s="29"/>
      <c r="H104" s="29"/>
      <c r="I104" s="29"/>
      <c r="L104" s="17"/>
      <c r="M104" s="17"/>
      <c r="N104" s="17"/>
      <c r="O104" s="17"/>
      <c r="Q104" s="14"/>
      <c r="R104" s="50"/>
    </row>
    <row r="105" spans="2:18" s="12" customFormat="1" ht="15.5" x14ac:dyDescent="0.35">
      <c r="B105" s="51">
        <v>12</v>
      </c>
      <c r="C105" s="52">
        <v>3747</v>
      </c>
      <c r="D105" s="52">
        <v>5065</v>
      </c>
      <c r="E105" s="54">
        <f>D105-C105</f>
        <v>1318</v>
      </c>
      <c r="F105" s="55">
        <v>9.42</v>
      </c>
      <c r="G105" s="54">
        <f>AVERAGE(F105:F112)</f>
        <v>9.406625</v>
      </c>
      <c r="H105" s="52">
        <v>27.937999999999999</v>
      </c>
      <c r="I105" s="52">
        <v>15.523999999999999</v>
      </c>
      <c r="J105" s="30">
        <v>26.053999999999998</v>
      </c>
      <c r="K105" s="30">
        <f>H105-J105</f>
        <v>1.8840000000000003</v>
      </c>
      <c r="L105" s="36">
        <f>G105-K105</f>
        <v>7.5226249999999997</v>
      </c>
      <c r="M105" s="36">
        <f>I105-L105</f>
        <v>8.0013749999999995</v>
      </c>
      <c r="N105" s="36">
        <v>15.24225</v>
      </c>
      <c r="O105" s="36">
        <f>((N105*N105*PI())/4)*M105</f>
        <v>1459.9993667264891</v>
      </c>
      <c r="P105" s="39">
        <v>60.683760683760681</v>
      </c>
      <c r="Q105" s="14"/>
      <c r="R105" s="50"/>
    </row>
    <row r="106" spans="2:18" s="12" customFormat="1" ht="15.5" x14ac:dyDescent="0.35">
      <c r="B106" s="51"/>
      <c r="C106" s="56"/>
      <c r="D106" s="56"/>
      <c r="E106" s="58"/>
      <c r="F106" s="55">
        <v>9.3569999999999993</v>
      </c>
      <c r="G106" s="58"/>
      <c r="H106" s="56"/>
      <c r="I106" s="56"/>
      <c r="J106" s="31"/>
      <c r="K106" s="31"/>
      <c r="L106" s="37"/>
      <c r="M106" s="37"/>
      <c r="N106" s="37"/>
      <c r="O106" s="37"/>
      <c r="P106" s="40"/>
      <c r="Q106" s="14"/>
      <c r="R106" s="50"/>
    </row>
    <row r="107" spans="2:18" s="12" customFormat="1" ht="15.5" x14ac:dyDescent="0.35">
      <c r="B107" s="51"/>
      <c r="C107" s="56"/>
      <c r="D107" s="56"/>
      <c r="E107" s="58"/>
      <c r="F107" s="55">
        <v>9.4649999999999999</v>
      </c>
      <c r="G107" s="58"/>
      <c r="H107" s="56"/>
      <c r="I107" s="56"/>
      <c r="J107" s="31"/>
      <c r="K107" s="31"/>
      <c r="L107" s="37"/>
      <c r="M107" s="37"/>
      <c r="N107" s="37"/>
      <c r="O107" s="37"/>
      <c r="P107" s="40"/>
      <c r="Q107" s="14"/>
      <c r="R107" s="50"/>
    </row>
    <row r="108" spans="2:18" s="12" customFormat="1" ht="15.5" x14ac:dyDescent="0.35">
      <c r="B108" s="51"/>
      <c r="C108" s="56"/>
      <c r="D108" s="56"/>
      <c r="E108" s="58"/>
      <c r="F108" s="55">
        <v>9.3710000000000004</v>
      </c>
      <c r="G108" s="58"/>
      <c r="H108" s="56"/>
      <c r="I108" s="56"/>
      <c r="J108" s="31"/>
      <c r="K108" s="31"/>
      <c r="L108" s="37"/>
      <c r="M108" s="37"/>
      <c r="N108" s="37"/>
      <c r="O108" s="37"/>
      <c r="P108" s="40"/>
      <c r="Q108" s="14"/>
      <c r="R108" s="50"/>
    </row>
    <row r="109" spans="2:18" s="12" customFormat="1" ht="15.5" x14ac:dyDescent="0.35">
      <c r="B109" s="51"/>
      <c r="C109" s="56"/>
      <c r="D109" s="56"/>
      <c r="E109" s="58"/>
      <c r="F109" s="55">
        <v>9.4440000000000008</v>
      </c>
      <c r="G109" s="58"/>
      <c r="H109" s="56"/>
      <c r="I109" s="56"/>
      <c r="J109" s="31"/>
      <c r="K109" s="31"/>
      <c r="L109" s="37"/>
      <c r="M109" s="37"/>
      <c r="N109" s="37"/>
      <c r="O109" s="37"/>
      <c r="P109" s="40"/>
      <c r="Q109" s="14"/>
      <c r="R109" s="50"/>
    </row>
    <row r="110" spans="2:18" s="12" customFormat="1" ht="15.5" x14ac:dyDescent="0.35">
      <c r="B110" s="51"/>
      <c r="C110" s="56"/>
      <c r="D110" s="56"/>
      <c r="E110" s="58"/>
      <c r="F110" s="55">
        <v>9.3729999999999993</v>
      </c>
      <c r="G110" s="58"/>
      <c r="H110" s="56"/>
      <c r="I110" s="56"/>
      <c r="J110" s="31"/>
      <c r="K110" s="31"/>
      <c r="L110" s="37"/>
      <c r="M110" s="37"/>
      <c r="N110" s="37"/>
      <c r="O110" s="37"/>
      <c r="P110" s="40"/>
      <c r="Q110" s="14"/>
      <c r="R110" s="50"/>
    </row>
    <row r="111" spans="2:18" s="12" customFormat="1" ht="15.5" x14ac:dyDescent="0.35">
      <c r="B111" s="51"/>
      <c r="C111" s="56"/>
      <c r="D111" s="56"/>
      <c r="E111" s="58"/>
      <c r="F111" s="55">
        <v>9.3699999999999992</v>
      </c>
      <c r="G111" s="58"/>
      <c r="H111" s="56"/>
      <c r="I111" s="56"/>
      <c r="J111" s="31"/>
      <c r="K111" s="31"/>
      <c r="L111" s="37"/>
      <c r="M111" s="37"/>
      <c r="N111" s="37"/>
      <c r="O111" s="37"/>
      <c r="P111" s="40"/>
      <c r="Q111" s="14"/>
      <c r="R111" s="50"/>
    </row>
    <row r="112" spans="2:18" s="12" customFormat="1" ht="15.5" x14ac:dyDescent="0.35">
      <c r="B112" s="51"/>
      <c r="C112" s="59"/>
      <c r="D112" s="59"/>
      <c r="E112" s="61"/>
      <c r="F112" s="55">
        <v>9.4529999999999994</v>
      </c>
      <c r="G112" s="61"/>
      <c r="H112" s="59"/>
      <c r="I112" s="59"/>
      <c r="J112" s="32"/>
      <c r="K112" s="32"/>
      <c r="L112" s="38"/>
      <c r="M112" s="38"/>
      <c r="N112" s="38"/>
      <c r="O112" s="38"/>
      <c r="P112" s="41"/>
      <c r="Q112" s="14"/>
      <c r="R112" s="50"/>
    </row>
    <row r="113" spans="2:18" ht="14.5" customHeight="1" x14ac:dyDescent="0.35">
      <c r="B113" s="63"/>
      <c r="C113" s="63"/>
      <c r="D113" s="63"/>
      <c r="E113" s="63"/>
      <c r="F113" s="63"/>
      <c r="G113" s="63"/>
      <c r="H113" s="63"/>
      <c r="I113" s="63"/>
      <c r="R113" s="50"/>
    </row>
    <row r="114" spans="2:18" s="12" customFormat="1" ht="15.5" x14ac:dyDescent="0.35">
      <c r="B114" s="51">
        <v>13</v>
      </c>
      <c r="C114" s="52">
        <v>3747</v>
      </c>
      <c r="D114" s="52">
        <v>5034</v>
      </c>
      <c r="E114" s="54">
        <f>D114-C114</f>
        <v>1287</v>
      </c>
      <c r="F114" s="55">
        <v>9.8239999999999998</v>
      </c>
      <c r="G114" s="54">
        <f>AVERAGE(F114:F121)</f>
        <v>9.8702500000000004</v>
      </c>
      <c r="H114" s="52">
        <v>27.937999999999999</v>
      </c>
      <c r="I114" s="52">
        <v>15.523999999999999</v>
      </c>
      <c r="J114" s="30">
        <v>26.053999999999998</v>
      </c>
      <c r="K114" s="30">
        <f>H114-J114</f>
        <v>1.8840000000000003</v>
      </c>
      <c r="L114" s="36">
        <f>G114-K114</f>
        <v>7.9862500000000001</v>
      </c>
      <c r="M114" s="36">
        <f>I114-L114</f>
        <v>7.5377499999999991</v>
      </c>
      <c r="N114" s="36">
        <v>15.24225</v>
      </c>
      <c r="O114" s="36">
        <f>((N114*N114*PI())/4)*M114</f>
        <v>1375.4023810335839</v>
      </c>
      <c r="P114" s="39">
        <v>84.097421203438387</v>
      </c>
      <c r="Q114" s="14"/>
      <c r="R114" s="50"/>
    </row>
    <row r="115" spans="2:18" s="12" customFormat="1" ht="15.5" x14ac:dyDescent="0.35">
      <c r="B115" s="51"/>
      <c r="C115" s="56"/>
      <c r="D115" s="56"/>
      <c r="E115" s="58"/>
      <c r="F115" s="55">
        <v>9.8490000000000002</v>
      </c>
      <c r="G115" s="58"/>
      <c r="H115" s="56"/>
      <c r="I115" s="56"/>
      <c r="J115" s="31"/>
      <c r="K115" s="31"/>
      <c r="L115" s="37"/>
      <c r="M115" s="37"/>
      <c r="N115" s="37"/>
      <c r="O115" s="37"/>
      <c r="P115" s="40"/>
      <c r="Q115" s="14"/>
      <c r="R115" s="50"/>
    </row>
    <row r="116" spans="2:18" s="12" customFormat="1" ht="15.5" x14ac:dyDescent="0.35">
      <c r="B116" s="51"/>
      <c r="C116" s="56"/>
      <c r="D116" s="56"/>
      <c r="E116" s="58"/>
      <c r="F116" s="55">
        <v>9.9039999999999999</v>
      </c>
      <c r="G116" s="58"/>
      <c r="H116" s="56"/>
      <c r="I116" s="56"/>
      <c r="J116" s="31"/>
      <c r="K116" s="31"/>
      <c r="L116" s="37"/>
      <c r="M116" s="37"/>
      <c r="N116" s="37"/>
      <c r="O116" s="37"/>
      <c r="P116" s="40"/>
      <c r="Q116" s="14"/>
      <c r="R116" s="50"/>
    </row>
    <row r="117" spans="2:18" s="12" customFormat="1" ht="15.5" x14ac:dyDescent="0.35">
      <c r="B117" s="51"/>
      <c r="C117" s="56"/>
      <c r="D117" s="56"/>
      <c r="E117" s="58"/>
      <c r="F117" s="55">
        <v>9.8659999999999997</v>
      </c>
      <c r="G117" s="58"/>
      <c r="H117" s="56"/>
      <c r="I117" s="56"/>
      <c r="J117" s="31"/>
      <c r="K117" s="31"/>
      <c r="L117" s="37"/>
      <c r="M117" s="37"/>
      <c r="N117" s="37"/>
      <c r="O117" s="37"/>
      <c r="P117" s="40"/>
      <c r="Q117" s="14"/>
      <c r="R117" s="50"/>
    </row>
    <row r="118" spans="2:18" s="12" customFormat="1" ht="15.5" x14ac:dyDescent="0.35">
      <c r="B118" s="51"/>
      <c r="C118" s="56"/>
      <c r="D118" s="56"/>
      <c r="E118" s="58"/>
      <c r="F118" s="55">
        <v>9.827</v>
      </c>
      <c r="G118" s="58"/>
      <c r="H118" s="56"/>
      <c r="I118" s="56"/>
      <c r="J118" s="31"/>
      <c r="K118" s="31"/>
      <c r="L118" s="37"/>
      <c r="M118" s="37"/>
      <c r="N118" s="37"/>
      <c r="O118" s="37"/>
      <c r="P118" s="40"/>
      <c r="Q118" s="14"/>
      <c r="R118" s="50"/>
    </row>
    <row r="119" spans="2:18" s="12" customFormat="1" ht="15.5" x14ac:dyDescent="0.35">
      <c r="B119" s="51"/>
      <c r="C119" s="56"/>
      <c r="D119" s="56"/>
      <c r="E119" s="58"/>
      <c r="F119" s="55">
        <v>9.8759999999999994</v>
      </c>
      <c r="G119" s="58"/>
      <c r="H119" s="56"/>
      <c r="I119" s="56"/>
      <c r="J119" s="31"/>
      <c r="K119" s="31"/>
      <c r="L119" s="37"/>
      <c r="M119" s="37"/>
      <c r="N119" s="37"/>
      <c r="O119" s="37"/>
      <c r="P119" s="40"/>
      <c r="Q119" s="14"/>
      <c r="R119" s="50"/>
    </row>
    <row r="120" spans="2:18" s="12" customFormat="1" ht="15.5" x14ac:dyDescent="0.35">
      <c r="B120" s="51"/>
      <c r="C120" s="56"/>
      <c r="D120" s="56"/>
      <c r="E120" s="58"/>
      <c r="F120" s="55">
        <v>9.89</v>
      </c>
      <c r="G120" s="58"/>
      <c r="H120" s="56"/>
      <c r="I120" s="56"/>
      <c r="J120" s="31"/>
      <c r="K120" s="31"/>
      <c r="L120" s="37"/>
      <c r="M120" s="37"/>
      <c r="N120" s="37"/>
      <c r="O120" s="37"/>
      <c r="P120" s="40"/>
      <c r="Q120" s="14"/>
      <c r="R120" s="50"/>
    </row>
    <row r="121" spans="2:18" s="12" customFormat="1" ht="15.5" x14ac:dyDescent="0.35">
      <c r="B121" s="51"/>
      <c r="C121" s="59"/>
      <c r="D121" s="59"/>
      <c r="E121" s="61"/>
      <c r="F121" s="55">
        <v>9.9260000000000002</v>
      </c>
      <c r="G121" s="61"/>
      <c r="H121" s="59"/>
      <c r="I121" s="59"/>
      <c r="J121" s="32"/>
      <c r="K121" s="32"/>
      <c r="L121" s="38"/>
      <c r="M121" s="38"/>
      <c r="N121" s="38"/>
      <c r="O121" s="38"/>
      <c r="P121" s="41"/>
      <c r="Q121" s="14"/>
      <c r="R121" s="50"/>
    </row>
    <row r="122" spans="2:18" s="29" customFormat="1" ht="15.5" x14ac:dyDescent="0.35">
      <c r="B122" s="24"/>
      <c r="C122" s="25"/>
      <c r="D122" s="25"/>
      <c r="E122" s="24"/>
      <c r="F122" s="25"/>
      <c r="G122" s="24"/>
      <c r="H122" s="25"/>
      <c r="I122" s="25"/>
      <c r="J122" s="25"/>
      <c r="K122" s="25"/>
      <c r="L122" s="26"/>
      <c r="M122" s="26"/>
      <c r="N122" s="26"/>
      <c r="O122" s="26"/>
      <c r="P122" s="27"/>
      <c r="Q122" s="28"/>
      <c r="R122" s="50"/>
    </row>
    <row r="123" spans="2:18" s="12" customFormat="1" ht="15.5" x14ac:dyDescent="0.35">
      <c r="B123" s="51">
        <v>14</v>
      </c>
      <c r="C123" s="64">
        <v>3748</v>
      </c>
      <c r="D123" s="65">
        <v>5105</v>
      </c>
      <c r="E123" s="51">
        <f>D123-C123</f>
        <v>1357</v>
      </c>
      <c r="F123" s="55">
        <v>10.029</v>
      </c>
      <c r="G123" s="51">
        <f>AVERAGE(F123:F130)</f>
        <v>9.9866250000000001</v>
      </c>
      <c r="H123" s="64">
        <v>27.937999999999999</v>
      </c>
      <c r="I123" s="64">
        <v>15.523999999999999</v>
      </c>
      <c r="J123" s="47">
        <v>26.053999999999998</v>
      </c>
      <c r="K123" s="47">
        <f>H123-J123</f>
        <v>1.8840000000000003</v>
      </c>
      <c r="L123" s="48">
        <f>G123-K123</f>
        <v>8.1026249999999997</v>
      </c>
      <c r="M123" s="48">
        <f>I123-L123</f>
        <v>7.4213749999999994</v>
      </c>
      <c r="N123" s="48">
        <v>15.24225</v>
      </c>
      <c r="O123" s="48">
        <f>((N123*N123*PI())/4)*M123</f>
        <v>1354.1676024732997</v>
      </c>
      <c r="P123" s="45">
        <v>103.46</v>
      </c>
      <c r="Q123" s="14"/>
      <c r="R123" s="50"/>
    </row>
    <row r="124" spans="2:18" s="12" customFormat="1" ht="15.5" x14ac:dyDescent="0.35">
      <c r="B124" s="51"/>
      <c r="C124" s="64"/>
      <c r="D124" s="65"/>
      <c r="E124" s="51"/>
      <c r="F124" s="55">
        <v>9.9659999999999993</v>
      </c>
      <c r="G124" s="51"/>
      <c r="H124" s="64"/>
      <c r="I124" s="64"/>
      <c r="J124" s="47"/>
      <c r="K124" s="47"/>
      <c r="L124" s="48"/>
      <c r="M124" s="48"/>
      <c r="N124" s="48"/>
      <c r="O124" s="48"/>
      <c r="P124" s="45"/>
      <c r="Q124" s="14"/>
      <c r="R124" s="50"/>
    </row>
    <row r="125" spans="2:18" s="12" customFormat="1" ht="15.5" x14ac:dyDescent="0.35">
      <c r="B125" s="51"/>
      <c r="C125" s="64"/>
      <c r="D125" s="65"/>
      <c r="E125" s="51"/>
      <c r="F125" s="55">
        <v>9.9670000000000005</v>
      </c>
      <c r="G125" s="51"/>
      <c r="H125" s="64"/>
      <c r="I125" s="64"/>
      <c r="J125" s="47"/>
      <c r="K125" s="47"/>
      <c r="L125" s="48"/>
      <c r="M125" s="48"/>
      <c r="N125" s="48"/>
      <c r="O125" s="48"/>
      <c r="P125" s="45"/>
      <c r="Q125" s="14"/>
      <c r="R125" s="50"/>
    </row>
    <row r="126" spans="2:18" s="12" customFormat="1" ht="15.5" x14ac:dyDescent="0.35">
      <c r="B126" s="51"/>
      <c r="C126" s="64"/>
      <c r="D126" s="65"/>
      <c r="E126" s="51"/>
      <c r="F126" s="55">
        <v>9.9960000000000004</v>
      </c>
      <c r="G126" s="51"/>
      <c r="H126" s="64"/>
      <c r="I126" s="64"/>
      <c r="J126" s="47"/>
      <c r="K126" s="47"/>
      <c r="L126" s="48"/>
      <c r="M126" s="48"/>
      <c r="N126" s="48"/>
      <c r="O126" s="48"/>
      <c r="P126" s="45"/>
      <c r="Q126" s="14"/>
      <c r="R126" s="50"/>
    </row>
    <row r="127" spans="2:18" s="12" customFormat="1" ht="15.5" x14ac:dyDescent="0.35">
      <c r="B127" s="51"/>
      <c r="C127" s="64"/>
      <c r="D127" s="65"/>
      <c r="E127" s="51"/>
      <c r="F127" s="55">
        <v>10.023999999999999</v>
      </c>
      <c r="G127" s="51"/>
      <c r="H127" s="64"/>
      <c r="I127" s="64"/>
      <c r="J127" s="47"/>
      <c r="K127" s="47"/>
      <c r="L127" s="48"/>
      <c r="M127" s="48"/>
      <c r="N127" s="48"/>
      <c r="O127" s="48"/>
      <c r="P127" s="45"/>
      <c r="Q127" s="14"/>
      <c r="R127" s="50"/>
    </row>
    <row r="128" spans="2:18" s="12" customFormat="1" ht="15.5" x14ac:dyDescent="0.35">
      <c r="B128" s="51"/>
      <c r="C128" s="64"/>
      <c r="D128" s="65"/>
      <c r="E128" s="51"/>
      <c r="F128" s="55">
        <v>9.9809999999999999</v>
      </c>
      <c r="G128" s="51"/>
      <c r="H128" s="64"/>
      <c r="I128" s="64"/>
      <c r="J128" s="47"/>
      <c r="K128" s="47"/>
      <c r="L128" s="48"/>
      <c r="M128" s="48"/>
      <c r="N128" s="48"/>
      <c r="O128" s="48"/>
      <c r="P128" s="45"/>
      <c r="Q128" s="14"/>
      <c r="R128" s="50"/>
    </row>
    <row r="129" spans="2:18" s="12" customFormat="1" ht="15.5" x14ac:dyDescent="0.35">
      <c r="B129" s="51"/>
      <c r="C129" s="64"/>
      <c r="D129" s="65"/>
      <c r="E129" s="51"/>
      <c r="F129" s="55">
        <v>9.9559999999999995</v>
      </c>
      <c r="G129" s="51"/>
      <c r="H129" s="64"/>
      <c r="I129" s="64"/>
      <c r="J129" s="47"/>
      <c r="K129" s="47"/>
      <c r="L129" s="48"/>
      <c r="M129" s="48"/>
      <c r="N129" s="48"/>
      <c r="O129" s="48"/>
      <c r="P129" s="45"/>
      <c r="Q129" s="14"/>
      <c r="R129" s="50"/>
    </row>
    <row r="130" spans="2:18" s="12" customFormat="1" ht="15.5" x14ac:dyDescent="0.35">
      <c r="B130" s="51"/>
      <c r="C130" s="64"/>
      <c r="D130" s="65"/>
      <c r="E130" s="51"/>
      <c r="F130" s="55">
        <v>9.9740000000000002</v>
      </c>
      <c r="G130" s="51"/>
      <c r="H130" s="64"/>
      <c r="I130" s="64"/>
      <c r="J130" s="47"/>
      <c r="K130" s="47"/>
      <c r="L130" s="48"/>
      <c r="M130" s="48"/>
      <c r="N130" s="48"/>
      <c r="O130" s="48"/>
      <c r="P130" s="45"/>
      <c r="Q130" s="14"/>
      <c r="R130" s="50"/>
    </row>
    <row r="131" spans="2:18" s="29" customFormat="1" ht="15.5" x14ac:dyDescent="0.35">
      <c r="B131" s="24"/>
      <c r="C131" s="25"/>
      <c r="D131" s="25"/>
      <c r="E131" s="24"/>
      <c r="F131" s="25"/>
      <c r="G131" s="24"/>
      <c r="H131" s="25"/>
      <c r="I131" s="25"/>
      <c r="J131" s="25"/>
      <c r="K131" s="25"/>
      <c r="L131" s="26"/>
      <c r="M131" s="26"/>
      <c r="N131" s="26"/>
      <c r="O131" s="26"/>
      <c r="P131" s="27"/>
      <c r="Q131" s="28"/>
      <c r="R131" s="46"/>
    </row>
    <row r="132" spans="2:18" s="12" customFormat="1" ht="15.5" x14ac:dyDescent="0.35">
      <c r="B132" s="29"/>
      <c r="C132" s="29"/>
      <c r="D132" s="29"/>
      <c r="E132" s="29"/>
      <c r="F132" s="29"/>
      <c r="G132" s="29"/>
      <c r="H132" s="29"/>
      <c r="I132" s="29"/>
      <c r="L132" s="17"/>
      <c r="M132" s="17"/>
      <c r="N132" s="17"/>
      <c r="O132" s="17"/>
      <c r="Q132" s="14"/>
    </row>
    <row r="133" spans="2:18" s="12" customFormat="1" ht="15.5" x14ac:dyDescent="0.35">
      <c r="B133" s="51">
        <v>15</v>
      </c>
      <c r="C133" s="52">
        <v>3747</v>
      </c>
      <c r="D133" s="52">
        <v>4819</v>
      </c>
      <c r="E133" s="54">
        <f>D133-C133</f>
        <v>1072</v>
      </c>
      <c r="F133" s="55">
        <v>9.6199999999999992</v>
      </c>
      <c r="G133" s="54">
        <f>AVERAGE(F133:F140)</f>
        <v>9.6062499999999993</v>
      </c>
      <c r="H133" s="52">
        <v>27.937999999999999</v>
      </c>
      <c r="I133" s="52">
        <v>15.523999999999999</v>
      </c>
      <c r="J133" s="30">
        <v>26.053999999999998</v>
      </c>
      <c r="K133" s="30">
        <f>H133-J133</f>
        <v>1.8840000000000003</v>
      </c>
      <c r="L133" s="36">
        <f>G133-K133</f>
        <v>7.7222499999999989</v>
      </c>
      <c r="M133" s="36">
        <f>I133-L133</f>
        <v>7.8017500000000002</v>
      </c>
      <c r="N133" s="36">
        <v>15.24225</v>
      </c>
      <c r="O133" s="36">
        <f>((N133*N133*PI())/4)*M133</f>
        <v>1423.5740806246911</v>
      </c>
      <c r="P133" s="39">
        <v>43.411890733797541</v>
      </c>
      <c r="Q133" s="14"/>
      <c r="R133" s="44" t="s">
        <v>20</v>
      </c>
    </row>
    <row r="134" spans="2:18" s="12" customFormat="1" ht="15.5" x14ac:dyDescent="0.35">
      <c r="B134" s="51"/>
      <c r="C134" s="56"/>
      <c r="D134" s="56"/>
      <c r="E134" s="58"/>
      <c r="F134" s="55">
        <v>9.5500000000000007</v>
      </c>
      <c r="G134" s="58"/>
      <c r="H134" s="56"/>
      <c r="I134" s="56"/>
      <c r="J134" s="31"/>
      <c r="K134" s="31"/>
      <c r="L134" s="37"/>
      <c r="M134" s="37"/>
      <c r="N134" s="37"/>
      <c r="O134" s="37"/>
      <c r="P134" s="40"/>
      <c r="Q134" s="14"/>
      <c r="R134" s="44"/>
    </row>
    <row r="135" spans="2:18" s="12" customFormat="1" ht="15.5" x14ac:dyDescent="0.35">
      <c r="B135" s="51"/>
      <c r="C135" s="56"/>
      <c r="D135" s="56"/>
      <c r="E135" s="58"/>
      <c r="F135" s="55">
        <v>9.66</v>
      </c>
      <c r="G135" s="58"/>
      <c r="H135" s="56"/>
      <c r="I135" s="56"/>
      <c r="J135" s="31"/>
      <c r="K135" s="31"/>
      <c r="L135" s="37"/>
      <c r="M135" s="37"/>
      <c r="N135" s="37"/>
      <c r="O135" s="37"/>
      <c r="P135" s="40"/>
      <c r="Q135" s="14"/>
      <c r="R135" s="44"/>
    </row>
    <row r="136" spans="2:18" s="12" customFormat="1" ht="15.5" x14ac:dyDescent="0.35">
      <c r="B136" s="51"/>
      <c r="C136" s="56"/>
      <c r="D136" s="56"/>
      <c r="E136" s="58"/>
      <c r="F136" s="55">
        <v>9.6199999999999992</v>
      </c>
      <c r="G136" s="58"/>
      <c r="H136" s="56"/>
      <c r="I136" s="56"/>
      <c r="J136" s="31"/>
      <c r="K136" s="31"/>
      <c r="L136" s="37"/>
      <c r="M136" s="37"/>
      <c r="N136" s="37"/>
      <c r="O136" s="37"/>
      <c r="P136" s="40"/>
      <c r="Q136" s="14"/>
      <c r="R136" s="44"/>
    </row>
    <row r="137" spans="2:18" s="12" customFormat="1" ht="15.5" x14ac:dyDescent="0.35">
      <c r="B137" s="51"/>
      <c r="C137" s="56"/>
      <c r="D137" s="56"/>
      <c r="E137" s="58"/>
      <c r="F137" s="55">
        <v>9.5500000000000007</v>
      </c>
      <c r="G137" s="58"/>
      <c r="H137" s="56"/>
      <c r="I137" s="56"/>
      <c r="J137" s="31"/>
      <c r="K137" s="31"/>
      <c r="L137" s="37"/>
      <c r="M137" s="37"/>
      <c r="N137" s="37"/>
      <c r="O137" s="37"/>
      <c r="P137" s="40"/>
      <c r="Q137" s="14"/>
      <c r="R137" s="44"/>
    </row>
    <row r="138" spans="2:18" s="12" customFormat="1" ht="15.5" x14ac:dyDescent="0.35">
      <c r="B138" s="51"/>
      <c r="C138" s="56"/>
      <c r="D138" s="56"/>
      <c r="E138" s="58"/>
      <c r="F138" s="55">
        <v>9.6199999999999992</v>
      </c>
      <c r="G138" s="58"/>
      <c r="H138" s="56"/>
      <c r="I138" s="56"/>
      <c r="J138" s="31"/>
      <c r="K138" s="31"/>
      <c r="L138" s="37"/>
      <c r="M138" s="37"/>
      <c r="N138" s="37"/>
      <c r="O138" s="37"/>
      <c r="P138" s="40"/>
      <c r="Q138" s="14"/>
      <c r="R138" s="44"/>
    </row>
    <row r="139" spans="2:18" s="12" customFormat="1" ht="15.5" x14ac:dyDescent="0.35">
      <c r="B139" s="51"/>
      <c r="C139" s="56"/>
      <c r="D139" s="56"/>
      <c r="E139" s="58"/>
      <c r="F139" s="55">
        <v>9.6300000000000008</v>
      </c>
      <c r="G139" s="58"/>
      <c r="H139" s="56"/>
      <c r="I139" s="56"/>
      <c r="J139" s="31"/>
      <c r="K139" s="31"/>
      <c r="L139" s="37"/>
      <c r="M139" s="37"/>
      <c r="N139" s="37"/>
      <c r="O139" s="37"/>
      <c r="P139" s="40"/>
      <c r="Q139" s="14"/>
      <c r="R139" s="44"/>
    </row>
    <row r="140" spans="2:18" s="12" customFormat="1" ht="15.5" x14ac:dyDescent="0.35">
      <c r="B140" s="51"/>
      <c r="C140" s="59"/>
      <c r="D140" s="59"/>
      <c r="E140" s="61"/>
      <c r="F140" s="55">
        <v>9.6</v>
      </c>
      <c r="G140" s="61"/>
      <c r="H140" s="59"/>
      <c r="I140" s="59"/>
      <c r="J140" s="32"/>
      <c r="K140" s="32"/>
      <c r="L140" s="38"/>
      <c r="M140" s="38"/>
      <c r="N140" s="38"/>
      <c r="O140" s="38"/>
      <c r="P140" s="41"/>
      <c r="Q140" s="14"/>
      <c r="R140" s="44"/>
    </row>
    <row r="141" spans="2:18" s="12" customFormat="1" ht="15.5" x14ac:dyDescent="0.35">
      <c r="B141" s="29"/>
      <c r="C141" s="29"/>
      <c r="D141" s="29"/>
      <c r="E141" s="29"/>
      <c r="F141" s="29"/>
      <c r="G141" s="29"/>
      <c r="H141" s="29"/>
      <c r="I141" s="29"/>
      <c r="L141" s="17"/>
      <c r="M141" s="17"/>
      <c r="N141" s="17"/>
      <c r="O141" s="17"/>
      <c r="P141" s="20"/>
      <c r="Q141" s="14"/>
      <c r="R141" s="44"/>
    </row>
    <row r="142" spans="2:18" s="12" customFormat="1" ht="15.5" x14ac:dyDescent="0.35">
      <c r="B142" s="51">
        <v>16</v>
      </c>
      <c r="C142" s="52">
        <v>3747</v>
      </c>
      <c r="D142" s="52">
        <v>4781</v>
      </c>
      <c r="E142" s="54">
        <f>D142-C142</f>
        <v>1034</v>
      </c>
      <c r="F142" s="55">
        <v>10.026</v>
      </c>
      <c r="G142" s="54">
        <f>AVERAGE(F142:F149)</f>
        <v>9.9674999999999994</v>
      </c>
      <c r="H142" s="52">
        <v>27.937999999999999</v>
      </c>
      <c r="I142" s="52">
        <v>15.523999999999999</v>
      </c>
      <c r="J142" s="30">
        <v>26.053999999999998</v>
      </c>
      <c r="K142" s="30">
        <f>H142-J142</f>
        <v>1.8840000000000003</v>
      </c>
      <c r="L142" s="36">
        <f>G142-K142</f>
        <v>8.083499999999999</v>
      </c>
      <c r="M142" s="36">
        <f>I142-L142</f>
        <v>7.4405000000000001</v>
      </c>
      <c r="N142" s="36">
        <v>15.24225</v>
      </c>
      <c r="O142" s="36">
        <f>((N142*N142*PI())/4)*M142</f>
        <v>1357.6573136652692</v>
      </c>
      <c r="P142" s="39">
        <v>45.739277652370212</v>
      </c>
      <c r="Q142" s="14"/>
      <c r="R142" s="44"/>
    </row>
    <row r="143" spans="2:18" s="12" customFormat="1" ht="15.5" x14ac:dyDescent="0.35">
      <c r="B143" s="51"/>
      <c r="C143" s="56"/>
      <c r="D143" s="56"/>
      <c r="E143" s="58"/>
      <c r="F143" s="55">
        <v>9.91</v>
      </c>
      <c r="G143" s="58"/>
      <c r="H143" s="56"/>
      <c r="I143" s="56"/>
      <c r="J143" s="31"/>
      <c r="K143" s="31"/>
      <c r="L143" s="37"/>
      <c r="M143" s="37"/>
      <c r="N143" s="37"/>
      <c r="O143" s="37"/>
      <c r="P143" s="40"/>
      <c r="Q143" s="14"/>
      <c r="R143" s="44"/>
    </row>
    <row r="144" spans="2:18" s="12" customFormat="1" ht="15.5" x14ac:dyDescent="0.35">
      <c r="B144" s="51"/>
      <c r="C144" s="56"/>
      <c r="D144" s="56"/>
      <c r="E144" s="58"/>
      <c r="F144" s="55">
        <v>9.9770000000000003</v>
      </c>
      <c r="G144" s="58"/>
      <c r="H144" s="56"/>
      <c r="I144" s="56"/>
      <c r="J144" s="31"/>
      <c r="K144" s="31"/>
      <c r="L144" s="37"/>
      <c r="M144" s="37"/>
      <c r="N144" s="37"/>
      <c r="O144" s="37"/>
      <c r="P144" s="40"/>
      <c r="Q144" s="14"/>
      <c r="R144" s="44"/>
    </row>
    <row r="145" spans="2:18" s="12" customFormat="1" ht="15.5" x14ac:dyDescent="0.35">
      <c r="B145" s="51"/>
      <c r="C145" s="56"/>
      <c r="D145" s="56"/>
      <c r="E145" s="58"/>
      <c r="F145" s="55">
        <v>9.9629999999999992</v>
      </c>
      <c r="G145" s="58"/>
      <c r="H145" s="56"/>
      <c r="I145" s="56"/>
      <c r="J145" s="31"/>
      <c r="K145" s="31"/>
      <c r="L145" s="37"/>
      <c r="M145" s="37"/>
      <c r="N145" s="37"/>
      <c r="O145" s="37"/>
      <c r="P145" s="40"/>
      <c r="Q145" s="14"/>
      <c r="R145" s="44"/>
    </row>
    <row r="146" spans="2:18" s="12" customFormat="1" ht="15.5" x14ac:dyDescent="0.35">
      <c r="B146" s="51"/>
      <c r="C146" s="56"/>
      <c r="D146" s="56"/>
      <c r="E146" s="58"/>
      <c r="F146" s="55">
        <v>9.9809999999999999</v>
      </c>
      <c r="G146" s="58"/>
      <c r="H146" s="56"/>
      <c r="I146" s="56"/>
      <c r="J146" s="31"/>
      <c r="K146" s="31"/>
      <c r="L146" s="37"/>
      <c r="M146" s="37"/>
      <c r="N146" s="37"/>
      <c r="O146" s="37"/>
      <c r="P146" s="40"/>
      <c r="Q146" s="14"/>
      <c r="R146" s="44"/>
    </row>
    <row r="147" spans="2:18" s="12" customFormat="1" ht="15.5" x14ac:dyDescent="0.35">
      <c r="B147" s="51"/>
      <c r="C147" s="56"/>
      <c r="D147" s="56"/>
      <c r="E147" s="58"/>
      <c r="F147" s="55">
        <v>9.9220000000000006</v>
      </c>
      <c r="G147" s="58"/>
      <c r="H147" s="56"/>
      <c r="I147" s="56"/>
      <c r="J147" s="31"/>
      <c r="K147" s="31"/>
      <c r="L147" s="37"/>
      <c r="M147" s="37"/>
      <c r="N147" s="37"/>
      <c r="O147" s="37"/>
      <c r="P147" s="40"/>
      <c r="Q147" s="14"/>
      <c r="R147" s="44"/>
    </row>
    <row r="148" spans="2:18" s="12" customFormat="1" ht="15.5" x14ac:dyDescent="0.35">
      <c r="B148" s="51"/>
      <c r="C148" s="56"/>
      <c r="D148" s="56"/>
      <c r="E148" s="58"/>
      <c r="F148" s="55">
        <v>9.9589999999999996</v>
      </c>
      <c r="G148" s="58"/>
      <c r="H148" s="56"/>
      <c r="I148" s="56"/>
      <c r="J148" s="31"/>
      <c r="K148" s="31"/>
      <c r="L148" s="37"/>
      <c r="M148" s="37"/>
      <c r="N148" s="37"/>
      <c r="O148" s="37"/>
      <c r="P148" s="40"/>
      <c r="Q148" s="14"/>
      <c r="R148" s="44"/>
    </row>
    <row r="149" spans="2:18" s="12" customFormat="1" ht="15.5" x14ac:dyDescent="0.35">
      <c r="B149" s="51"/>
      <c r="C149" s="59"/>
      <c r="D149" s="59"/>
      <c r="E149" s="61"/>
      <c r="F149" s="55">
        <v>10.001999999999999</v>
      </c>
      <c r="G149" s="61"/>
      <c r="H149" s="59"/>
      <c r="I149" s="59"/>
      <c r="J149" s="32"/>
      <c r="K149" s="32"/>
      <c r="L149" s="38"/>
      <c r="M149" s="38"/>
      <c r="N149" s="38"/>
      <c r="O149" s="38"/>
      <c r="P149" s="41"/>
      <c r="Q149" s="14"/>
      <c r="R149" s="44"/>
    </row>
    <row r="150" spans="2:18" x14ac:dyDescent="0.35">
      <c r="B150" s="5"/>
      <c r="C150" s="11"/>
      <c r="D150" s="11"/>
      <c r="E150" s="5"/>
      <c r="F150" s="4"/>
      <c r="G150" s="5"/>
      <c r="H150" s="11"/>
      <c r="I150" s="11"/>
      <c r="J150" s="11"/>
      <c r="K150" s="11"/>
      <c r="L150" s="11"/>
      <c r="M150" s="11"/>
      <c r="N150" s="11"/>
      <c r="O150" s="11"/>
      <c r="P150" s="21"/>
      <c r="Q150" s="5"/>
      <c r="R150" s="44"/>
    </row>
    <row r="151" spans="2:18" s="12" customFormat="1" ht="15.5" x14ac:dyDescent="0.35">
      <c r="B151" s="42">
        <v>17</v>
      </c>
      <c r="C151" s="30">
        <v>3747</v>
      </c>
      <c r="D151" s="30">
        <v>5225</v>
      </c>
      <c r="E151" s="33">
        <f>D151-C151</f>
        <v>1478</v>
      </c>
      <c r="F151" s="13">
        <v>9.843</v>
      </c>
      <c r="G151" s="33">
        <f>AVERAGE(F151:F158)</f>
        <v>9.83</v>
      </c>
      <c r="H151" s="30">
        <v>27.937999999999999</v>
      </c>
      <c r="I151" s="30">
        <v>15.523999999999999</v>
      </c>
      <c r="J151" s="30">
        <v>26.053999999999998</v>
      </c>
      <c r="K151" s="30">
        <f>H151-J151</f>
        <v>1.8840000000000003</v>
      </c>
      <c r="L151" s="36">
        <f>G151-K151</f>
        <v>7.9459999999999997</v>
      </c>
      <c r="M151" s="36">
        <f>I151-L151</f>
        <v>7.5779999999999994</v>
      </c>
      <c r="N151" s="36">
        <v>15.24225</v>
      </c>
      <c r="O151" s="36">
        <f>((N151*N151*PI())/4)*M151</f>
        <v>1382.7467405356372</v>
      </c>
      <c r="P151" s="39">
        <v>74.780337212063628</v>
      </c>
      <c r="Q151" s="14"/>
      <c r="R151" s="44"/>
    </row>
    <row r="152" spans="2:18" s="12" customFormat="1" ht="15.5" x14ac:dyDescent="0.35">
      <c r="B152" s="42"/>
      <c r="C152" s="31"/>
      <c r="D152" s="31"/>
      <c r="E152" s="34"/>
      <c r="F152" s="13">
        <v>9.7780000000000005</v>
      </c>
      <c r="G152" s="34"/>
      <c r="H152" s="31"/>
      <c r="I152" s="31"/>
      <c r="J152" s="31"/>
      <c r="K152" s="31"/>
      <c r="L152" s="37"/>
      <c r="M152" s="37"/>
      <c r="N152" s="37"/>
      <c r="O152" s="37"/>
      <c r="P152" s="40"/>
      <c r="Q152" s="14"/>
      <c r="R152" s="44"/>
    </row>
    <row r="153" spans="2:18" s="12" customFormat="1" ht="15.5" x14ac:dyDescent="0.35">
      <c r="B153" s="42"/>
      <c r="C153" s="31"/>
      <c r="D153" s="31"/>
      <c r="E153" s="34"/>
      <c r="F153" s="13">
        <v>9.8659999999999997</v>
      </c>
      <c r="G153" s="34"/>
      <c r="H153" s="31"/>
      <c r="I153" s="31"/>
      <c r="J153" s="31"/>
      <c r="K153" s="31"/>
      <c r="L153" s="37"/>
      <c r="M153" s="37"/>
      <c r="N153" s="37"/>
      <c r="O153" s="37"/>
      <c r="P153" s="40"/>
      <c r="Q153" s="14"/>
      <c r="R153" s="44"/>
    </row>
    <row r="154" spans="2:18" s="12" customFormat="1" ht="15.5" x14ac:dyDescent="0.35">
      <c r="B154" s="42"/>
      <c r="C154" s="31"/>
      <c r="D154" s="31"/>
      <c r="E154" s="34"/>
      <c r="F154" s="13">
        <v>9.827</v>
      </c>
      <c r="G154" s="34"/>
      <c r="H154" s="31"/>
      <c r="I154" s="31"/>
      <c r="J154" s="31"/>
      <c r="K154" s="31"/>
      <c r="L154" s="37"/>
      <c r="M154" s="37"/>
      <c r="N154" s="37"/>
      <c r="O154" s="37"/>
      <c r="P154" s="40"/>
      <c r="Q154" s="14"/>
      <c r="R154" s="44"/>
    </row>
    <row r="155" spans="2:18" s="12" customFormat="1" ht="15.5" x14ac:dyDescent="0.35">
      <c r="B155" s="42"/>
      <c r="C155" s="31"/>
      <c r="D155" s="31"/>
      <c r="E155" s="34"/>
      <c r="F155" s="13">
        <v>9.8209999999999997</v>
      </c>
      <c r="G155" s="34"/>
      <c r="H155" s="31"/>
      <c r="I155" s="31"/>
      <c r="J155" s="31"/>
      <c r="K155" s="31"/>
      <c r="L155" s="37"/>
      <c r="M155" s="37"/>
      <c r="N155" s="37"/>
      <c r="O155" s="37"/>
      <c r="P155" s="40"/>
      <c r="Q155" s="14"/>
      <c r="R155" s="44"/>
    </row>
    <row r="156" spans="2:18" s="12" customFormat="1" ht="15.5" x14ac:dyDescent="0.35">
      <c r="B156" s="42"/>
      <c r="C156" s="31"/>
      <c r="D156" s="31"/>
      <c r="E156" s="34"/>
      <c r="F156" s="13">
        <v>9.843</v>
      </c>
      <c r="G156" s="34"/>
      <c r="H156" s="31"/>
      <c r="I156" s="31"/>
      <c r="J156" s="31"/>
      <c r="K156" s="31"/>
      <c r="L156" s="37"/>
      <c r="M156" s="37"/>
      <c r="N156" s="37"/>
      <c r="O156" s="37"/>
      <c r="P156" s="40"/>
      <c r="Q156" s="14"/>
      <c r="R156" s="44"/>
    </row>
    <row r="157" spans="2:18" s="12" customFormat="1" ht="15.5" x14ac:dyDescent="0.35">
      <c r="B157" s="42"/>
      <c r="C157" s="31"/>
      <c r="D157" s="31"/>
      <c r="E157" s="34"/>
      <c r="F157" s="13">
        <v>9.8339999999999996</v>
      </c>
      <c r="G157" s="34"/>
      <c r="H157" s="31"/>
      <c r="I157" s="31"/>
      <c r="J157" s="31"/>
      <c r="K157" s="31"/>
      <c r="L157" s="37"/>
      <c r="M157" s="37"/>
      <c r="N157" s="37"/>
      <c r="O157" s="37"/>
      <c r="P157" s="40"/>
      <c r="Q157" s="14"/>
      <c r="R157" s="44"/>
    </row>
    <row r="158" spans="2:18" s="12" customFormat="1" ht="15.5" x14ac:dyDescent="0.35">
      <c r="B158" s="42"/>
      <c r="C158" s="32"/>
      <c r="D158" s="32"/>
      <c r="E158" s="35"/>
      <c r="F158" s="13">
        <v>9.8279999999999994</v>
      </c>
      <c r="G158" s="35"/>
      <c r="H158" s="32"/>
      <c r="I158" s="32"/>
      <c r="J158" s="32"/>
      <c r="K158" s="32"/>
      <c r="L158" s="38"/>
      <c r="M158" s="38"/>
      <c r="N158" s="38"/>
      <c r="O158" s="38"/>
      <c r="P158" s="41"/>
      <c r="Q158" s="14"/>
      <c r="R158" s="44"/>
    </row>
    <row r="159" spans="2:18" s="12" customFormat="1" ht="15.5" x14ac:dyDescent="0.35">
      <c r="L159" s="17"/>
      <c r="M159" s="17"/>
      <c r="N159" s="17"/>
      <c r="O159" s="17"/>
      <c r="P159" s="20"/>
      <c r="Q159" s="14"/>
      <c r="R159" s="44"/>
    </row>
    <row r="160" spans="2:18" s="12" customFormat="1" ht="15.5" x14ac:dyDescent="0.35">
      <c r="B160" s="42">
        <v>18</v>
      </c>
      <c r="C160" s="30">
        <v>3747</v>
      </c>
      <c r="D160" s="30">
        <v>5151</v>
      </c>
      <c r="E160" s="33">
        <f>D160-C160</f>
        <v>1404</v>
      </c>
      <c r="F160" s="13">
        <v>9.9770000000000003</v>
      </c>
      <c r="G160" s="33">
        <f>AVERAGE(F160:F167)</f>
        <v>9.9796249999999986</v>
      </c>
      <c r="H160" s="30">
        <v>27.937999999999999</v>
      </c>
      <c r="I160" s="30">
        <v>15.523999999999999</v>
      </c>
      <c r="J160" s="30">
        <v>26.053999999999998</v>
      </c>
      <c r="K160" s="30">
        <f>H160-J160</f>
        <v>1.8840000000000003</v>
      </c>
      <c r="L160" s="36">
        <f>G160-K160</f>
        <v>8.0956249999999983</v>
      </c>
      <c r="M160" s="36">
        <f>I160-L160</f>
        <v>7.4283750000000008</v>
      </c>
      <c r="N160" s="36">
        <v>15.24225</v>
      </c>
      <c r="O160" s="36">
        <f>((N160*N160*PI())/4)*M160</f>
        <v>1355.4448823867006</v>
      </c>
      <c r="P160" s="39">
        <v>76.262178919397712</v>
      </c>
      <c r="Q160" s="14"/>
      <c r="R160" s="44"/>
    </row>
    <row r="161" spans="2:29" s="12" customFormat="1" ht="15.5" x14ac:dyDescent="0.35">
      <c r="B161" s="42"/>
      <c r="C161" s="31"/>
      <c r="D161" s="31"/>
      <c r="E161" s="34"/>
      <c r="F161" s="13">
        <v>9.9570000000000007</v>
      </c>
      <c r="G161" s="34"/>
      <c r="H161" s="31"/>
      <c r="I161" s="31"/>
      <c r="J161" s="31"/>
      <c r="K161" s="31"/>
      <c r="L161" s="37"/>
      <c r="M161" s="37"/>
      <c r="N161" s="37"/>
      <c r="O161" s="37"/>
      <c r="P161" s="40"/>
      <c r="Q161" s="14"/>
      <c r="R161" s="44"/>
    </row>
    <row r="162" spans="2:29" s="12" customFormat="1" ht="15.5" x14ac:dyDescent="0.35">
      <c r="B162" s="42"/>
      <c r="C162" s="31"/>
      <c r="D162" s="31"/>
      <c r="E162" s="34"/>
      <c r="F162" s="13">
        <v>10.032999999999999</v>
      </c>
      <c r="G162" s="34"/>
      <c r="H162" s="31"/>
      <c r="I162" s="31"/>
      <c r="J162" s="31"/>
      <c r="K162" s="31"/>
      <c r="L162" s="37"/>
      <c r="M162" s="37"/>
      <c r="N162" s="37"/>
      <c r="O162" s="37"/>
      <c r="P162" s="40"/>
      <c r="Q162" s="14"/>
      <c r="R162" s="44"/>
    </row>
    <row r="163" spans="2:29" s="12" customFormat="1" ht="15.5" x14ac:dyDescent="0.35">
      <c r="B163" s="42"/>
      <c r="C163" s="31"/>
      <c r="D163" s="31"/>
      <c r="E163" s="34"/>
      <c r="F163" s="13">
        <v>9.98</v>
      </c>
      <c r="G163" s="34"/>
      <c r="H163" s="31"/>
      <c r="I163" s="31"/>
      <c r="J163" s="31"/>
      <c r="K163" s="31"/>
      <c r="L163" s="37"/>
      <c r="M163" s="37"/>
      <c r="N163" s="37"/>
      <c r="O163" s="37"/>
      <c r="P163" s="40"/>
      <c r="Q163" s="14"/>
      <c r="R163" s="44"/>
    </row>
    <row r="164" spans="2:29" s="12" customFormat="1" ht="15.5" x14ac:dyDescent="0.35">
      <c r="B164" s="42"/>
      <c r="C164" s="31"/>
      <c r="D164" s="31"/>
      <c r="E164" s="34"/>
      <c r="F164" s="13">
        <v>9.9250000000000007</v>
      </c>
      <c r="G164" s="34"/>
      <c r="H164" s="31"/>
      <c r="I164" s="31"/>
      <c r="J164" s="31"/>
      <c r="K164" s="31"/>
      <c r="L164" s="37"/>
      <c r="M164" s="37"/>
      <c r="N164" s="37"/>
      <c r="O164" s="37"/>
      <c r="P164" s="40"/>
      <c r="Q164" s="14"/>
      <c r="R164" s="44"/>
    </row>
    <row r="165" spans="2:29" s="12" customFormat="1" ht="15.5" x14ac:dyDescent="0.35">
      <c r="B165" s="42"/>
      <c r="C165" s="31"/>
      <c r="D165" s="31"/>
      <c r="E165" s="34"/>
      <c r="F165" s="13">
        <v>10.023</v>
      </c>
      <c r="G165" s="34"/>
      <c r="H165" s="31"/>
      <c r="I165" s="31"/>
      <c r="J165" s="31"/>
      <c r="K165" s="31"/>
      <c r="L165" s="37"/>
      <c r="M165" s="37"/>
      <c r="N165" s="37"/>
      <c r="O165" s="37"/>
      <c r="P165" s="40"/>
      <c r="Q165" s="14"/>
      <c r="R165" s="44"/>
    </row>
    <row r="166" spans="2:29" s="12" customFormat="1" ht="15.5" x14ac:dyDescent="0.35">
      <c r="B166" s="42"/>
      <c r="C166" s="31"/>
      <c r="D166" s="31"/>
      <c r="E166" s="34"/>
      <c r="F166" s="13">
        <v>9.9969999999999999</v>
      </c>
      <c r="G166" s="34"/>
      <c r="H166" s="31"/>
      <c r="I166" s="31"/>
      <c r="J166" s="31"/>
      <c r="K166" s="31"/>
      <c r="L166" s="37"/>
      <c r="M166" s="37"/>
      <c r="N166" s="37"/>
      <c r="O166" s="37"/>
      <c r="P166" s="40"/>
      <c r="Q166" s="14"/>
      <c r="R166" s="44"/>
    </row>
    <row r="167" spans="2:29" s="12" customFormat="1" ht="15.5" x14ac:dyDescent="0.35">
      <c r="B167" s="42"/>
      <c r="C167" s="32"/>
      <c r="D167" s="32"/>
      <c r="E167" s="35"/>
      <c r="F167" s="13">
        <v>9.9450000000000003</v>
      </c>
      <c r="G167" s="35"/>
      <c r="H167" s="32"/>
      <c r="I167" s="32"/>
      <c r="J167" s="32"/>
      <c r="K167" s="32"/>
      <c r="L167" s="38"/>
      <c r="M167" s="38"/>
      <c r="N167" s="38"/>
      <c r="O167" s="38"/>
      <c r="P167" s="41"/>
      <c r="Q167" s="14"/>
      <c r="R167" s="44"/>
    </row>
    <row r="168" spans="2:29" x14ac:dyDescent="0.35">
      <c r="B168" s="5"/>
      <c r="C168" s="11"/>
      <c r="D168" s="11"/>
      <c r="E168" s="5"/>
      <c r="F168" s="4"/>
      <c r="G168" s="5"/>
      <c r="H168" s="11"/>
      <c r="I168" s="11"/>
      <c r="J168" s="11"/>
      <c r="K168" s="11"/>
      <c r="L168" s="11"/>
      <c r="M168" s="11"/>
      <c r="N168" s="11"/>
      <c r="O168" s="11"/>
      <c r="P168" s="5"/>
      <c r="Q168" s="5"/>
      <c r="T168" s="43"/>
      <c r="U168" s="43"/>
      <c r="V168" s="43"/>
      <c r="W168" s="43"/>
      <c r="X168" s="43"/>
      <c r="Y168" s="43"/>
    </row>
    <row r="169" spans="2:29" x14ac:dyDescent="0.35">
      <c r="B169" s="5"/>
      <c r="C169" s="11"/>
      <c r="D169" s="11"/>
      <c r="E169" s="5"/>
      <c r="F169" s="4"/>
      <c r="G169" s="5"/>
      <c r="H169" s="11"/>
      <c r="I169" s="11"/>
      <c r="J169" s="11"/>
      <c r="K169" s="11"/>
      <c r="L169" s="11"/>
      <c r="M169" s="11"/>
      <c r="N169" s="11"/>
      <c r="O169" s="11"/>
      <c r="P169" s="5"/>
      <c r="Q169" s="5"/>
      <c r="T169" s="1"/>
      <c r="U169" s="1"/>
      <c r="V169" s="1"/>
      <c r="W169" s="1"/>
      <c r="X169" s="1"/>
      <c r="Y169" s="1"/>
      <c r="Z169" s="1"/>
    </row>
    <row r="170" spans="2:29" x14ac:dyDescent="0.35">
      <c r="B170" s="5"/>
      <c r="C170" s="11"/>
      <c r="D170" s="11"/>
      <c r="E170" s="5"/>
      <c r="F170" s="4"/>
      <c r="G170" s="5"/>
      <c r="H170" s="11"/>
      <c r="I170" s="11"/>
      <c r="J170" s="11"/>
      <c r="K170" s="11"/>
      <c r="L170" s="11"/>
      <c r="M170" s="11"/>
      <c r="N170" s="11"/>
      <c r="O170" s="11"/>
      <c r="P170" s="5"/>
      <c r="Q170" s="5"/>
      <c r="T170" s="1"/>
      <c r="U170" s="1"/>
      <c r="V170" s="1"/>
      <c r="W170" s="1"/>
      <c r="X170" s="1"/>
      <c r="Y170" s="1"/>
      <c r="Z170" s="1"/>
      <c r="AA170" s="1"/>
      <c r="AC170" s="1"/>
    </row>
    <row r="171" spans="2:29" x14ac:dyDescent="0.35">
      <c r="B171" s="5"/>
      <c r="C171" s="11"/>
      <c r="D171" s="11"/>
      <c r="E171" s="5"/>
      <c r="F171" s="4"/>
      <c r="G171" s="5"/>
      <c r="H171" s="11"/>
      <c r="I171" s="11"/>
      <c r="J171" s="11"/>
      <c r="K171" s="11"/>
      <c r="L171" s="11"/>
      <c r="M171" s="11"/>
      <c r="N171" s="11"/>
      <c r="O171" s="11"/>
      <c r="P171" s="5"/>
      <c r="Q171" s="5"/>
      <c r="T171" s="1"/>
      <c r="U171" s="1"/>
      <c r="V171" s="1"/>
      <c r="W171" s="1"/>
      <c r="X171" s="1"/>
      <c r="Y171" s="1"/>
      <c r="Z171" s="1"/>
    </row>
    <row r="172" spans="2:29" x14ac:dyDescent="0.35">
      <c r="B172" s="5"/>
      <c r="C172" s="11"/>
      <c r="D172" s="11"/>
      <c r="E172" s="5"/>
      <c r="F172" s="4"/>
      <c r="G172" s="5"/>
      <c r="H172" s="11"/>
      <c r="I172" s="11"/>
      <c r="J172" s="11"/>
      <c r="K172" s="11"/>
      <c r="L172" s="11"/>
      <c r="M172" s="11"/>
      <c r="N172" s="11"/>
      <c r="O172" s="11"/>
      <c r="P172" s="5"/>
      <c r="Q172" s="5"/>
      <c r="T172" s="1"/>
      <c r="U172" s="1"/>
      <c r="V172" s="1"/>
      <c r="W172" s="1"/>
      <c r="X172" s="1"/>
      <c r="Y172" s="1"/>
      <c r="Z172" s="6"/>
    </row>
    <row r="173" spans="2:29" x14ac:dyDescent="0.35">
      <c r="B173" s="5"/>
      <c r="C173" s="11"/>
      <c r="D173" s="11"/>
      <c r="E173" s="5"/>
      <c r="F173" s="4"/>
      <c r="G173" s="5"/>
      <c r="H173" s="11"/>
      <c r="I173" s="11"/>
      <c r="J173" s="11"/>
      <c r="K173" s="11"/>
      <c r="L173" s="11"/>
      <c r="M173" s="11"/>
      <c r="N173" s="11"/>
      <c r="O173" s="11"/>
      <c r="P173" s="5"/>
      <c r="Q173" s="5"/>
    </row>
    <row r="174" spans="2:29" x14ac:dyDescent="0.35">
      <c r="B174" s="5"/>
      <c r="C174" s="11"/>
      <c r="D174" s="11"/>
      <c r="E174" s="5"/>
      <c r="F174" s="4"/>
      <c r="G174" s="5"/>
      <c r="H174" s="11"/>
      <c r="I174" s="11"/>
      <c r="J174" s="11"/>
      <c r="K174" s="11"/>
      <c r="L174" s="11"/>
      <c r="M174" s="11"/>
      <c r="N174" s="11"/>
      <c r="O174" s="11"/>
      <c r="P174" s="5"/>
      <c r="Q174" s="5"/>
    </row>
    <row r="177" spans="2:27" x14ac:dyDescent="0.35">
      <c r="Z177" s="1"/>
      <c r="AA177" s="1"/>
    </row>
    <row r="180" spans="2:27" x14ac:dyDescent="0.35">
      <c r="B180" s="5"/>
      <c r="C180" s="11"/>
      <c r="D180" s="11"/>
      <c r="E180" s="5"/>
      <c r="F180" s="4"/>
      <c r="G180" s="5"/>
      <c r="H180" s="11"/>
      <c r="I180" s="11"/>
      <c r="J180" s="11"/>
      <c r="K180" s="11"/>
      <c r="L180" s="11"/>
      <c r="M180" s="11"/>
      <c r="N180" s="11"/>
      <c r="O180" s="11"/>
      <c r="P180" s="5"/>
      <c r="Q180" s="5"/>
    </row>
    <row r="181" spans="2:27" x14ac:dyDescent="0.35">
      <c r="B181" s="5"/>
      <c r="C181" s="11"/>
      <c r="D181" s="11"/>
      <c r="E181" s="5"/>
      <c r="F181" s="4"/>
      <c r="G181" s="5"/>
      <c r="H181" s="11"/>
      <c r="I181" s="11"/>
      <c r="J181" s="11"/>
      <c r="K181" s="11"/>
      <c r="L181" s="11"/>
      <c r="M181" s="11"/>
      <c r="N181" s="11"/>
      <c r="O181" s="11"/>
      <c r="P181" s="5"/>
      <c r="Q181" s="5"/>
    </row>
    <row r="182" spans="2:27" x14ac:dyDescent="0.35">
      <c r="B182" s="5"/>
      <c r="C182" s="11"/>
      <c r="D182" s="11"/>
      <c r="E182" s="5"/>
      <c r="F182" s="4"/>
      <c r="G182" s="5"/>
      <c r="H182" s="11"/>
      <c r="I182" s="11"/>
      <c r="J182" s="11"/>
      <c r="K182" s="11"/>
      <c r="L182" s="11"/>
      <c r="M182" s="11"/>
      <c r="N182" s="11"/>
      <c r="O182" s="11"/>
      <c r="P182" s="5"/>
      <c r="Q182" s="5"/>
    </row>
    <row r="183" spans="2:27" x14ac:dyDescent="0.35">
      <c r="B183" s="5"/>
      <c r="C183" s="11"/>
      <c r="D183" s="11"/>
      <c r="E183" s="5"/>
      <c r="F183" s="4"/>
      <c r="G183" s="5"/>
      <c r="H183" s="11"/>
      <c r="I183" s="11"/>
      <c r="J183" s="11"/>
      <c r="K183" s="11"/>
      <c r="L183" s="11"/>
      <c r="M183" s="11"/>
      <c r="N183" s="11"/>
      <c r="O183" s="11"/>
      <c r="P183" s="5"/>
      <c r="Q183" s="5"/>
      <c r="T183" s="43"/>
      <c r="U183" s="43"/>
      <c r="V183" s="43"/>
      <c r="W183" s="43"/>
      <c r="X183" s="43"/>
      <c r="Y183" s="43"/>
    </row>
    <row r="184" spans="2:27" x14ac:dyDescent="0.35">
      <c r="B184" s="5"/>
      <c r="C184" s="11"/>
      <c r="D184" s="11"/>
      <c r="E184" s="5"/>
      <c r="F184" s="4"/>
      <c r="G184" s="5"/>
      <c r="H184" s="11"/>
      <c r="I184" s="11"/>
      <c r="J184" s="11"/>
      <c r="K184" s="11"/>
      <c r="L184" s="11"/>
      <c r="M184" s="11"/>
      <c r="N184" s="11"/>
      <c r="O184" s="11"/>
      <c r="P184" s="5"/>
      <c r="Q184" s="5"/>
      <c r="T184" s="1"/>
      <c r="U184" s="1"/>
      <c r="V184" s="1"/>
      <c r="W184" s="1"/>
      <c r="X184" s="1"/>
      <c r="Y184" s="1"/>
      <c r="Z184" s="1"/>
      <c r="AA184" s="1"/>
    </row>
    <row r="185" spans="2:27" x14ac:dyDescent="0.35">
      <c r="B185" s="5"/>
      <c r="C185" s="11"/>
      <c r="D185" s="11"/>
      <c r="E185" s="5"/>
      <c r="F185" s="4"/>
      <c r="G185" s="5"/>
      <c r="H185" s="11"/>
      <c r="I185" s="11"/>
      <c r="J185" s="11"/>
      <c r="K185" s="11"/>
      <c r="L185" s="11"/>
      <c r="M185" s="11"/>
      <c r="N185" s="11"/>
      <c r="O185" s="11"/>
      <c r="P185" s="5"/>
      <c r="Q185" s="5"/>
      <c r="T185" s="1"/>
      <c r="U185" s="1"/>
      <c r="V185" s="1"/>
      <c r="W185" s="1"/>
      <c r="X185" s="1"/>
      <c r="Y185" s="1"/>
      <c r="Z185" s="1"/>
      <c r="AA185" s="1"/>
    </row>
    <row r="186" spans="2:27" x14ac:dyDescent="0.35">
      <c r="B186" s="5"/>
      <c r="C186" s="11"/>
      <c r="D186" s="11"/>
      <c r="E186" s="5"/>
      <c r="F186" s="4"/>
      <c r="G186" s="5"/>
      <c r="H186" s="11"/>
      <c r="I186" s="11"/>
      <c r="J186" s="11"/>
      <c r="K186" s="11"/>
      <c r="L186" s="11"/>
      <c r="M186" s="11"/>
      <c r="N186" s="11"/>
      <c r="O186" s="11"/>
      <c r="P186" s="5"/>
      <c r="Q186" s="5"/>
      <c r="T186" s="1"/>
      <c r="U186" s="1"/>
      <c r="V186" s="1"/>
      <c r="W186" s="1"/>
      <c r="X186" s="1"/>
      <c r="Y186" s="1"/>
    </row>
    <row r="187" spans="2:27" x14ac:dyDescent="0.35">
      <c r="B187" s="5"/>
      <c r="C187" s="11"/>
      <c r="D187" s="11"/>
      <c r="E187" s="5"/>
      <c r="F187" s="4"/>
      <c r="G187" s="5"/>
      <c r="H187" s="11"/>
      <c r="I187" s="11"/>
      <c r="J187" s="11"/>
      <c r="K187" s="11"/>
      <c r="L187" s="11"/>
      <c r="M187" s="11"/>
      <c r="N187" s="11"/>
      <c r="O187" s="11"/>
      <c r="P187" s="5"/>
      <c r="Q187" s="5"/>
      <c r="S187" s="4"/>
      <c r="T187" s="3"/>
      <c r="U187" s="3"/>
      <c r="V187" s="3"/>
      <c r="W187" s="3"/>
      <c r="X187" s="3"/>
      <c r="Y187" s="3"/>
      <c r="Z187" s="5"/>
      <c r="AA187" s="5"/>
    </row>
    <row r="188" spans="2:27" x14ac:dyDescent="0.35">
      <c r="Z188" s="7"/>
    </row>
    <row r="189" spans="2:27" x14ac:dyDescent="0.35">
      <c r="B189" s="5"/>
      <c r="C189" s="11"/>
      <c r="D189" s="11"/>
      <c r="E189" s="5"/>
      <c r="F189" s="4"/>
      <c r="G189" s="5"/>
      <c r="H189" s="11"/>
      <c r="I189" s="11"/>
      <c r="J189" s="11"/>
      <c r="K189" s="11"/>
      <c r="L189" s="11"/>
      <c r="M189" s="11"/>
      <c r="N189" s="11"/>
      <c r="O189" s="11"/>
      <c r="P189" s="5"/>
      <c r="Q189" s="5"/>
    </row>
    <row r="190" spans="2:27" x14ac:dyDescent="0.35">
      <c r="B190" s="5"/>
      <c r="C190" s="11"/>
      <c r="D190" s="11"/>
      <c r="E190" s="5"/>
      <c r="F190" s="4"/>
      <c r="G190" s="5"/>
      <c r="H190" s="11"/>
      <c r="I190" s="11"/>
      <c r="J190" s="11"/>
      <c r="K190" s="11"/>
      <c r="L190" s="11"/>
      <c r="M190" s="11"/>
      <c r="N190" s="11"/>
      <c r="O190" s="11"/>
      <c r="P190" s="5"/>
      <c r="Q190" s="5"/>
      <c r="T190" s="43"/>
      <c r="U190" s="43"/>
      <c r="V190" s="43"/>
      <c r="W190" s="43"/>
      <c r="X190" s="43"/>
      <c r="Y190" s="43"/>
    </row>
    <row r="191" spans="2:27" x14ac:dyDescent="0.35">
      <c r="B191" s="5"/>
      <c r="C191" s="11"/>
      <c r="D191" s="11"/>
      <c r="E191" s="5"/>
      <c r="F191" s="4"/>
      <c r="G191" s="5"/>
      <c r="H191" s="11"/>
      <c r="I191" s="11"/>
      <c r="J191" s="11"/>
      <c r="K191" s="11"/>
      <c r="L191" s="11"/>
      <c r="M191" s="11"/>
      <c r="N191" s="11"/>
      <c r="O191" s="11"/>
      <c r="P191" s="5"/>
      <c r="Q191" s="5"/>
      <c r="T191" s="1"/>
      <c r="U191" s="1"/>
      <c r="V191" s="1"/>
      <c r="W191" s="1"/>
      <c r="X191" s="1"/>
      <c r="Y191" s="1"/>
      <c r="Z191" s="1"/>
    </row>
    <row r="192" spans="2:27" x14ac:dyDescent="0.35">
      <c r="B192" s="5"/>
      <c r="C192" s="11"/>
      <c r="D192" s="11"/>
      <c r="E192" s="5"/>
      <c r="F192" s="4"/>
      <c r="G192" s="5"/>
      <c r="H192" s="11"/>
      <c r="I192" s="11"/>
      <c r="J192" s="11"/>
      <c r="K192" s="11"/>
      <c r="L192" s="11"/>
      <c r="M192" s="11"/>
      <c r="N192" s="11"/>
      <c r="O192" s="11"/>
      <c r="P192" s="5"/>
      <c r="Q192" s="5"/>
      <c r="T192" s="1"/>
      <c r="U192" s="1"/>
      <c r="V192" s="1"/>
      <c r="W192" s="1"/>
      <c r="X192" s="1"/>
      <c r="Y192" s="1"/>
      <c r="Z192" s="1"/>
      <c r="AA192" s="1"/>
    </row>
    <row r="193" spans="2:27" x14ac:dyDescent="0.35">
      <c r="B193" s="5"/>
      <c r="C193" s="11"/>
      <c r="D193" s="11"/>
      <c r="E193" s="5"/>
      <c r="F193" s="4"/>
      <c r="G193" s="5"/>
      <c r="H193" s="11"/>
      <c r="I193" s="11"/>
      <c r="J193" s="11"/>
      <c r="K193" s="11"/>
      <c r="L193" s="11"/>
      <c r="M193" s="11"/>
      <c r="N193" s="11"/>
      <c r="O193" s="11"/>
      <c r="P193" s="5"/>
      <c r="Q193" s="5"/>
      <c r="T193" s="1"/>
      <c r="U193" s="1"/>
      <c r="V193" s="1"/>
      <c r="W193" s="1"/>
      <c r="X193" s="1"/>
      <c r="Y193" s="1"/>
      <c r="Z193" s="1"/>
      <c r="AA193" s="1"/>
    </row>
    <row r="194" spans="2:27" x14ac:dyDescent="0.35">
      <c r="B194" s="5"/>
      <c r="C194" s="11"/>
      <c r="D194" s="11"/>
      <c r="E194" s="5"/>
      <c r="F194" s="4"/>
      <c r="G194" s="5"/>
      <c r="H194" s="11"/>
      <c r="I194" s="11"/>
      <c r="J194" s="11"/>
      <c r="K194" s="11"/>
      <c r="L194" s="11"/>
      <c r="M194" s="11"/>
      <c r="N194" s="11"/>
      <c r="O194" s="11"/>
      <c r="P194" s="5"/>
      <c r="Q194" s="5"/>
      <c r="T194" s="1"/>
      <c r="U194" s="1"/>
      <c r="V194" s="1"/>
      <c r="W194" s="1"/>
      <c r="X194" s="1"/>
      <c r="Y194" s="1"/>
      <c r="Z194" s="1"/>
      <c r="AA194" s="1"/>
    </row>
    <row r="195" spans="2:27" x14ac:dyDescent="0.35">
      <c r="B195" s="5"/>
      <c r="C195" s="11"/>
      <c r="D195" s="11"/>
      <c r="E195" s="5"/>
      <c r="F195" s="4"/>
      <c r="G195" s="5"/>
      <c r="H195" s="11"/>
      <c r="I195" s="11"/>
      <c r="J195" s="11"/>
      <c r="K195" s="11"/>
      <c r="L195" s="11"/>
      <c r="M195" s="11"/>
      <c r="N195" s="11"/>
      <c r="O195" s="11"/>
      <c r="P195" s="5"/>
      <c r="Q195" s="5"/>
    </row>
    <row r="196" spans="2:27" x14ac:dyDescent="0.35">
      <c r="B196" s="5"/>
      <c r="C196" s="11"/>
      <c r="D196" s="11"/>
      <c r="E196" s="5"/>
      <c r="F196" s="4"/>
      <c r="G196" s="5"/>
      <c r="H196" s="11"/>
      <c r="I196" s="11"/>
      <c r="J196" s="11"/>
      <c r="K196" s="11"/>
      <c r="L196" s="11"/>
      <c r="M196" s="11"/>
      <c r="N196" s="11"/>
      <c r="O196" s="11"/>
      <c r="P196" s="5"/>
      <c r="Q196" s="5"/>
    </row>
    <row r="204" spans="2:27" x14ac:dyDescent="0.35">
      <c r="B204" s="5"/>
      <c r="C204" s="11"/>
      <c r="D204" s="11"/>
      <c r="E204" s="5"/>
      <c r="F204" s="4"/>
      <c r="G204" s="5"/>
      <c r="H204" s="11"/>
      <c r="I204" s="11"/>
      <c r="J204" s="11"/>
      <c r="K204" s="11"/>
      <c r="L204" s="11"/>
      <c r="M204" s="11"/>
      <c r="N204" s="11"/>
      <c r="O204" s="11"/>
      <c r="P204" s="5"/>
      <c r="Q204" s="5"/>
    </row>
    <row r="205" spans="2:27" x14ac:dyDescent="0.35">
      <c r="B205" s="5"/>
      <c r="C205" s="11"/>
      <c r="D205" s="11"/>
      <c r="E205" s="5"/>
      <c r="F205" s="4"/>
      <c r="G205" s="5"/>
      <c r="H205" s="11"/>
      <c r="I205" s="11"/>
      <c r="J205" s="11"/>
      <c r="K205" s="11"/>
      <c r="L205" s="11"/>
      <c r="M205" s="11"/>
      <c r="N205" s="11"/>
      <c r="O205" s="11"/>
      <c r="P205" s="5"/>
      <c r="Q205" s="5"/>
    </row>
    <row r="206" spans="2:27" x14ac:dyDescent="0.35">
      <c r="B206" s="5"/>
      <c r="C206" s="11"/>
      <c r="D206" s="11"/>
      <c r="E206" s="5"/>
      <c r="F206" s="4"/>
      <c r="G206" s="5"/>
      <c r="H206" s="11"/>
      <c r="I206" s="11"/>
      <c r="J206" s="11"/>
      <c r="K206" s="11"/>
      <c r="L206" s="11"/>
      <c r="M206" s="11"/>
      <c r="N206" s="11"/>
      <c r="O206" s="11"/>
      <c r="P206" s="5"/>
      <c r="Q206" s="5"/>
    </row>
    <row r="207" spans="2:27" x14ac:dyDescent="0.35">
      <c r="B207" s="5"/>
      <c r="C207" s="11"/>
      <c r="D207" s="11"/>
      <c r="E207" s="5"/>
      <c r="F207" s="4"/>
      <c r="G207" s="5"/>
      <c r="H207" s="11"/>
      <c r="I207" s="11"/>
      <c r="J207" s="11"/>
      <c r="K207" s="11"/>
      <c r="L207" s="11"/>
      <c r="M207" s="11"/>
      <c r="N207" s="11"/>
      <c r="O207" s="11"/>
      <c r="P207" s="5"/>
      <c r="Q207" s="5"/>
    </row>
    <row r="208" spans="2:27" x14ac:dyDescent="0.35">
      <c r="B208" s="5"/>
      <c r="C208" s="11"/>
      <c r="D208" s="11"/>
      <c r="E208" s="5"/>
      <c r="F208" s="4"/>
      <c r="G208" s="5"/>
      <c r="H208" s="11"/>
      <c r="I208" s="11"/>
      <c r="J208" s="11"/>
      <c r="K208" s="11"/>
      <c r="L208" s="11"/>
      <c r="M208" s="11"/>
      <c r="N208" s="11"/>
      <c r="O208" s="11"/>
      <c r="P208" s="5"/>
      <c r="Q208" s="5"/>
      <c r="T208" s="43"/>
      <c r="U208" s="43"/>
      <c r="V208" s="43"/>
      <c r="W208" s="43"/>
      <c r="X208" s="43"/>
      <c r="Y208" s="43"/>
    </row>
    <row r="209" spans="2:27" x14ac:dyDescent="0.35">
      <c r="B209" s="5"/>
      <c r="C209" s="11"/>
      <c r="D209" s="11"/>
      <c r="E209" s="5"/>
      <c r="F209" s="4"/>
      <c r="G209" s="5"/>
      <c r="H209" s="11"/>
      <c r="I209" s="11"/>
      <c r="J209" s="11"/>
      <c r="K209" s="11"/>
      <c r="L209" s="11"/>
      <c r="M209" s="11"/>
      <c r="N209" s="11"/>
      <c r="O209" s="11"/>
      <c r="P209" s="5"/>
      <c r="Q209" s="5"/>
      <c r="T209" s="1"/>
      <c r="U209" s="1"/>
      <c r="V209" s="1"/>
      <c r="W209" s="1"/>
      <c r="X209" s="1"/>
      <c r="Y209" s="1"/>
      <c r="Z209" s="1"/>
      <c r="AA209" s="3"/>
    </row>
    <row r="210" spans="2:27" x14ac:dyDescent="0.35">
      <c r="B210" s="5"/>
      <c r="C210" s="11"/>
      <c r="D210" s="11"/>
      <c r="E210" s="5"/>
      <c r="F210" s="4"/>
      <c r="G210" s="5"/>
      <c r="H210" s="11"/>
      <c r="I210" s="11"/>
      <c r="J210" s="11"/>
      <c r="K210" s="11"/>
      <c r="L210" s="11"/>
      <c r="M210" s="11"/>
      <c r="N210" s="11"/>
      <c r="O210" s="11"/>
      <c r="P210" s="5"/>
      <c r="Q210" s="5"/>
      <c r="T210" s="1"/>
      <c r="U210" s="1"/>
      <c r="V210" s="1"/>
      <c r="W210" s="1"/>
      <c r="X210" s="1"/>
      <c r="Y210" s="1"/>
      <c r="Z210" s="1"/>
      <c r="AA210" s="3"/>
    </row>
    <row r="211" spans="2:27" x14ac:dyDescent="0.35">
      <c r="B211" s="5"/>
      <c r="C211" s="11"/>
      <c r="D211" s="11"/>
      <c r="E211" s="5"/>
      <c r="F211" s="4"/>
      <c r="G211" s="5"/>
      <c r="H211" s="11"/>
      <c r="I211" s="11"/>
      <c r="J211" s="11"/>
      <c r="K211" s="11"/>
      <c r="L211" s="11"/>
      <c r="M211" s="11"/>
      <c r="N211" s="11"/>
      <c r="O211" s="11"/>
      <c r="P211" s="5"/>
      <c r="Q211" s="5"/>
      <c r="T211" s="1"/>
      <c r="U211" s="1"/>
      <c r="V211" s="1"/>
      <c r="W211" s="1"/>
      <c r="X211" s="1"/>
      <c r="Y211" s="1"/>
      <c r="AA211" s="3"/>
    </row>
    <row r="212" spans="2:27" x14ac:dyDescent="0.35">
      <c r="S212" s="4"/>
      <c r="T212" s="3"/>
      <c r="U212" s="3"/>
      <c r="V212" s="3"/>
      <c r="W212" s="3"/>
      <c r="X212" s="3"/>
      <c r="Y212" s="3"/>
      <c r="Z212" s="5"/>
      <c r="AA212" s="3"/>
    </row>
    <row r="221" spans="2:27" x14ac:dyDescent="0.35">
      <c r="B221" s="5"/>
      <c r="C221" s="11"/>
      <c r="D221" s="11"/>
      <c r="E221" s="5"/>
      <c r="F221" s="4"/>
      <c r="G221" s="5"/>
      <c r="H221" s="11"/>
      <c r="I221" s="11"/>
      <c r="J221" s="11"/>
      <c r="K221" s="11"/>
      <c r="L221" s="11"/>
      <c r="M221" s="11"/>
      <c r="N221" s="11"/>
      <c r="O221" s="11"/>
      <c r="P221" s="5"/>
      <c r="Q221" s="5"/>
    </row>
    <row r="222" spans="2:27" x14ac:dyDescent="0.35">
      <c r="B222" s="5"/>
      <c r="C222" s="11"/>
      <c r="D222" s="11"/>
      <c r="E222" s="5"/>
      <c r="F222" s="4"/>
      <c r="G222" s="5"/>
      <c r="H222" s="11"/>
      <c r="I222" s="11"/>
      <c r="J222" s="11"/>
      <c r="K222" s="11"/>
      <c r="L222" s="11"/>
      <c r="M222" s="11"/>
      <c r="N222" s="11"/>
      <c r="O222" s="11"/>
      <c r="P222" s="5"/>
      <c r="Q222" s="5"/>
      <c r="T222" s="43"/>
      <c r="U222" s="43"/>
      <c r="V222" s="43"/>
      <c r="W222" s="43"/>
      <c r="X222" s="43"/>
      <c r="Y222" s="43"/>
    </row>
    <row r="223" spans="2:27" x14ac:dyDescent="0.35">
      <c r="B223" s="5"/>
      <c r="C223" s="11"/>
      <c r="D223" s="11"/>
      <c r="E223" s="5"/>
      <c r="F223" s="4"/>
      <c r="G223" s="5"/>
      <c r="H223" s="11"/>
      <c r="I223" s="11"/>
      <c r="J223" s="11"/>
      <c r="K223" s="11"/>
      <c r="L223" s="11"/>
      <c r="M223" s="11"/>
      <c r="N223" s="11"/>
      <c r="O223" s="11"/>
      <c r="P223" s="5"/>
      <c r="Q223" s="5"/>
      <c r="T223" s="1"/>
      <c r="U223" s="1"/>
      <c r="V223" s="1"/>
      <c r="W223" s="1"/>
      <c r="X223" s="1"/>
      <c r="Y223" s="1"/>
      <c r="Z223" s="1"/>
      <c r="AA223" s="1"/>
    </row>
    <row r="224" spans="2:27" x14ac:dyDescent="0.35">
      <c r="B224" s="5"/>
      <c r="C224" s="11"/>
      <c r="D224" s="11"/>
      <c r="E224" s="5"/>
      <c r="F224" s="4"/>
      <c r="G224" s="5"/>
      <c r="H224" s="11"/>
      <c r="I224" s="11"/>
      <c r="J224" s="11"/>
      <c r="K224" s="11"/>
      <c r="L224" s="11"/>
      <c r="M224" s="11"/>
      <c r="N224" s="11"/>
      <c r="O224" s="11"/>
      <c r="P224" s="5"/>
      <c r="Q224" s="5"/>
      <c r="T224" s="1"/>
      <c r="U224" s="1"/>
      <c r="V224" s="1"/>
      <c r="W224" s="1"/>
      <c r="X224" s="1"/>
      <c r="Y224" s="1"/>
      <c r="Z224" s="1"/>
      <c r="AA224" s="1"/>
    </row>
    <row r="225" spans="2:30" x14ac:dyDescent="0.35">
      <c r="B225" s="5"/>
      <c r="C225" s="11"/>
      <c r="D225" s="11"/>
      <c r="E225" s="5"/>
      <c r="F225" s="4"/>
      <c r="G225" s="5"/>
      <c r="H225" s="11"/>
      <c r="I225" s="11"/>
      <c r="J225" s="11"/>
      <c r="K225" s="11"/>
      <c r="L225" s="11"/>
      <c r="M225" s="11"/>
      <c r="N225" s="11"/>
      <c r="O225" s="11"/>
      <c r="P225" s="5"/>
      <c r="Q225" s="5"/>
      <c r="T225" s="1"/>
      <c r="U225" s="1"/>
      <c r="V225" s="1"/>
      <c r="W225" s="1"/>
      <c r="X225" s="1"/>
      <c r="Y225" s="1"/>
      <c r="AA225" s="1"/>
    </row>
    <row r="226" spans="2:30" x14ac:dyDescent="0.35">
      <c r="B226" s="5"/>
      <c r="C226" s="11"/>
      <c r="D226" s="11"/>
      <c r="E226" s="5"/>
      <c r="F226" s="4"/>
      <c r="G226" s="5"/>
      <c r="H226" s="11"/>
      <c r="I226" s="11"/>
      <c r="J226" s="11"/>
      <c r="K226" s="11"/>
      <c r="L226" s="11"/>
      <c r="M226" s="11"/>
      <c r="N226" s="11"/>
      <c r="O226" s="11"/>
      <c r="P226" s="5"/>
      <c r="Q226" s="5"/>
      <c r="AA226" s="1"/>
    </row>
    <row r="227" spans="2:30" x14ac:dyDescent="0.35">
      <c r="B227" s="5"/>
      <c r="C227" s="11"/>
      <c r="D227" s="11"/>
      <c r="E227" s="5"/>
      <c r="F227" s="4"/>
      <c r="G227" s="5"/>
      <c r="H227" s="11"/>
      <c r="I227" s="11"/>
      <c r="J227" s="11"/>
      <c r="K227" s="11"/>
      <c r="L227" s="11"/>
      <c r="M227" s="11"/>
      <c r="N227" s="11"/>
      <c r="O227" s="11"/>
      <c r="P227" s="5"/>
      <c r="Q227" s="5"/>
      <c r="S227" s="8"/>
      <c r="T227" s="3"/>
      <c r="U227" s="3"/>
      <c r="V227" s="3"/>
      <c r="W227" s="3"/>
      <c r="X227" s="3"/>
      <c r="Y227" s="3"/>
      <c r="Z227" s="3"/>
      <c r="AA227" s="3"/>
    </row>
    <row r="228" spans="2:30" x14ac:dyDescent="0.35">
      <c r="B228" s="5"/>
      <c r="C228" s="11"/>
      <c r="D228" s="11"/>
      <c r="E228" s="5"/>
      <c r="F228" s="4"/>
      <c r="G228" s="5"/>
      <c r="H228" s="11"/>
      <c r="I228" s="11"/>
      <c r="J228" s="11"/>
      <c r="K228" s="11"/>
      <c r="L228" s="11"/>
      <c r="M228" s="11"/>
      <c r="N228" s="11"/>
      <c r="O228" s="11"/>
      <c r="P228" s="5"/>
      <c r="Q228" s="5"/>
      <c r="X228" s="3"/>
    </row>
    <row r="229" spans="2:30" x14ac:dyDescent="0.35">
      <c r="S229" s="8"/>
      <c r="T229" s="3"/>
      <c r="U229" s="3"/>
      <c r="V229" s="3"/>
      <c r="W229" s="3"/>
      <c r="X229" s="3"/>
      <c r="Y229" s="3"/>
      <c r="Z229" s="3"/>
      <c r="AA229" s="3"/>
    </row>
    <row r="231" spans="2:30" s="2" customFormat="1" ht="18.5" x14ac:dyDescent="0.4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3" spans="2:30" x14ac:dyDescent="0.35">
      <c r="E233" s="10"/>
    </row>
    <row r="235" spans="2:30" x14ac:dyDescent="0.35">
      <c r="B235" s="5"/>
      <c r="C235" s="11"/>
      <c r="D235" s="11"/>
      <c r="E235" s="5"/>
      <c r="F235" s="4"/>
      <c r="G235" s="5"/>
      <c r="H235" s="11"/>
      <c r="I235" s="11"/>
      <c r="J235" s="11"/>
      <c r="K235" s="11"/>
      <c r="L235" s="11"/>
      <c r="M235" s="11"/>
      <c r="N235" s="11"/>
      <c r="O235" s="11"/>
      <c r="P235" s="5"/>
      <c r="Q235" s="5"/>
    </row>
    <row r="236" spans="2:30" x14ac:dyDescent="0.35">
      <c r="B236" s="5"/>
      <c r="C236" s="11"/>
      <c r="D236" s="11"/>
      <c r="E236" s="5"/>
      <c r="F236" s="4"/>
      <c r="G236" s="5"/>
      <c r="H236" s="11"/>
      <c r="I236" s="11"/>
      <c r="J236" s="11"/>
      <c r="K236" s="11"/>
      <c r="L236" s="11"/>
      <c r="M236" s="11"/>
      <c r="N236" s="11"/>
      <c r="O236" s="11"/>
      <c r="P236" s="5"/>
      <c r="Q236" s="5"/>
    </row>
    <row r="237" spans="2:30" x14ac:dyDescent="0.35">
      <c r="B237" s="5"/>
      <c r="C237" s="11"/>
      <c r="D237" s="11"/>
      <c r="E237" s="5"/>
      <c r="F237" s="4"/>
      <c r="G237" s="5"/>
      <c r="H237" s="11"/>
      <c r="I237" s="11"/>
      <c r="J237" s="11"/>
      <c r="K237" s="11"/>
      <c r="L237" s="11"/>
      <c r="M237" s="11"/>
      <c r="N237" s="11"/>
      <c r="O237" s="11"/>
      <c r="P237" s="5"/>
      <c r="Q237" s="5"/>
      <c r="T237" s="1"/>
      <c r="U237" s="1"/>
      <c r="V237" s="1"/>
      <c r="W237" s="1"/>
      <c r="X237" s="1"/>
      <c r="Y237" s="1"/>
    </row>
    <row r="238" spans="2:30" x14ac:dyDescent="0.35">
      <c r="B238" s="5"/>
      <c r="C238" s="11"/>
      <c r="D238" s="11"/>
      <c r="E238" s="5"/>
      <c r="F238" s="4"/>
      <c r="G238" s="5"/>
      <c r="H238" s="11"/>
      <c r="I238" s="11"/>
      <c r="J238" s="11"/>
      <c r="K238" s="11"/>
      <c r="L238" s="11"/>
      <c r="M238" s="11"/>
      <c r="N238" s="11"/>
      <c r="O238" s="11"/>
      <c r="P238" s="5"/>
      <c r="Q238" s="5"/>
      <c r="T238" s="1"/>
      <c r="U238" s="1"/>
      <c r="V238" s="1"/>
      <c r="W238" s="1"/>
      <c r="X238" s="1"/>
      <c r="Y238" s="1"/>
      <c r="AA238" s="1"/>
    </row>
    <row r="239" spans="2:30" x14ac:dyDescent="0.35">
      <c r="B239" s="5"/>
      <c r="C239" s="11"/>
      <c r="D239" s="11"/>
      <c r="E239" s="5"/>
      <c r="F239" s="4"/>
      <c r="G239" s="5"/>
      <c r="H239" s="11"/>
      <c r="I239" s="11"/>
      <c r="J239" s="11"/>
      <c r="K239" s="11"/>
      <c r="L239" s="11"/>
      <c r="M239" s="11"/>
      <c r="N239" s="11"/>
      <c r="O239" s="11"/>
      <c r="P239" s="5"/>
      <c r="Q239" s="5"/>
      <c r="T239" s="1"/>
      <c r="U239" s="1"/>
      <c r="V239" s="1"/>
      <c r="W239" s="1"/>
      <c r="X239" s="1"/>
      <c r="Y239" s="1"/>
      <c r="AA239" s="1"/>
    </row>
    <row r="240" spans="2:30" x14ac:dyDescent="0.35">
      <c r="B240" s="5"/>
      <c r="C240" s="11"/>
      <c r="D240" s="11"/>
      <c r="E240" s="5"/>
      <c r="F240" s="4"/>
      <c r="G240" s="5"/>
      <c r="H240" s="11"/>
      <c r="I240" s="11"/>
      <c r="J240" s="11"/>
      <c r="K240" s="11"/>
      <c r="L240" s="11"/>
      <c r="M240" s="11"/>
      <c r="N240" s="11"/>
      <c r="O240" s="11"/>
      <c r="P240" s="5"/>
      <c r="Q240" s="5"/>
      <c r="T240" s="1"/>
      <c r="U240" s="1"/>
      <c r="V240" s="1"/>
      <c r="W240" s="1"/>
      <c r="X240" s="1"/>
      <c r="Y240" s="1"/>
    </row>
    <row r="241" spans="2:27" x14ac:dyDescent="0.35">
      <c r="B241" s="5"/>
      <c r="C241" s="11"/>
      <c r="D241" s="11"/>
      <c r="E241" s="5"/>
      <c r="F241" s="4"/>
      <c r="G241" s="5"/>
      <c r="H241" s="11"/>
      <c r="I241" s="11"/>
      <c r="J241" s="11"/>
      <c r="K241" s="11"/>
      <c r="L241" s="11"/>
      <c r="M241" s="11"/>
      <c r="N241" s="11"/>
      <c r="O241" s="11"/>
      <c r="P241" s="5"/>
      <c r="Q241" s="5"/>
    </row>
    <row r="242" spans="2:27" x14ac:dyDescent="0.35">
      <c r="B242" s="5"/>
      <c r="C242" s="11"/>
      <c r="D242" s="11"/>
      <c r="E242" s="5"/>
      <c r="F242" s="4"/>
      <c r="G242" s="5"/>
      <c r="H242" s="11"/>
      <c r="I242" s="11"/>
      <c r="J242" s="11"/>
      <c r="K242" s="11"/>
      <c r="L242" s="11"/>
      <c r="M242" s="11"/>
      <c r="N242" s="11"/>
      <c r="O242" s="11"/>
      <c r="P242" s="5"/>
      <c r="Q242" s="5"/>
    </row>
    <row r="243" spans="2:27" x14ac:dyDescent="0.35">
      <c r="S243" s="4"/>
      <c r="T243" s="1"/>
      <c r="U243" s="1"/>
      <c r="V243" s="1"/>
      <c r="W243" s="1"/>
      <c r="X243" s="1"/>
      <c r="Y243" s="1"/>
    </row>
    <row r="244" spans="2:27" x14ac:dyDescent="0.35">
      <c r="S244" s="4"/>
      <c r="T244" s="1"/>
      <c r="U244" s="1"/>
      <c r="V244" s="1"/>
      <c r="W244" s="1"/>
      <c r="X244" s="1"/>
      <c r="Y244" s="1"/>
    </row>
    <row r="245" spans="2:27" x14ac:dyDescent="0.35">
      <c r="S245" s="4"/>
      <c r="T245" s="1"/>
      <c r="U245" s="1"/>
      <c r="V245" s="1"/>
      <c r="W245" s="1"/>
      <c r="X245" s="1"/>
      <c r="Y245" s="1"/>
    </row>
    <row r="246" spans="2:27" x14ac:dyDescent="0.35">
      <c r="B246" s="5"/>
      <c r="C246" s="11"/>
      <c r="D246" s="11"/>
      <c r="E246" s="5"/>
      <c r="F246" s="4"/>
      <c r="G246" s="5"/>
      <c r="H246" s="11"/>
      <c r="I246" s="11"/>
      <c r="J246" s="11"/>
      <c r="K246" s="11"/>
      <c r="L246" s="11"/>
      <c r="M246" s="11"/>
      <c r="N246" s="11"/>
      <c r="O246" s="11"/>
      <c r="P246" s="5"/>
      <c r="Q246" s="5"/>
    </row>
    <row r="247" spans="2:27" x14ac:dyDescent="0.35">
      <c r="B247" s="5"/>
      <c r="C247" s="11"/>
      <c r="D247" s="11"/>
      <c r="E247" s="5"/>
      <c r="F247" s="4"/>
      <c r="G247" s="5"/>
      <c r="H247" s="11"/>
      <c r="I247" s="11"/>
      <c r="J247" s="11"/>
      <c r="K247" s="11"/>
      <c r="L247" s="11"/>
      <c r="M247" s="11"/>
      <c r="N247" s="11"/>
      <c r="O247" s="11"/>
      <c r="P247" s="5"/>
      <c r="Q247" s="5"/>
    </row>
    <row r="248" spans="2:27" x14ac:dyDescent="0.35">
      <c r="B248" s="5"/>
      <c r="C248" s="11"/>
      <c r="D248" s="11"/>
      <c r="E248" s="5"/>
      <c r="F248" s="4"/>
      <c r="G248" s="5"/>
      <c r="H248" s="11"/>
      <c r="I248" s="11"/>
      <c r="J248" s="11"/>
      <c r="K248" s="11"/>
      <c r="L248" s="11"/>
      <c r="M248" s="11"/>
      <c r="N248" s="11"/>
      <c r="O248" s="11"/>
      <c r="P248" s="5"/>
      <c r="Q248" s="5"/>
      <c r="T248" s="1"/>
      <c r="U248" s="1"/>
      <c r="V248" s="1"/>
      <c r="W248" s="1"/>
      <c r="X248" s="1"/>
      <c r="Y248" s="1"/>
    </row>
    <row r="249" spans="2:27" x14ac:dyDescent="0.35">
      <c r="B249" s="5"/>
      <c r="C249" s="11"/>
      <c r="D249" s="11"/>
      <c r="E249" s="5"/>
      <c r="F249" s="4"/>
      <c r="G249" s="5"/>
      <c r="H249" s="11"/>
      <c r="I249" s="11"/>
      <c r="J249" s="11"/>
      <c r="K249" s="11"/>
      <c r="L249" s="11"/>
      <c r="M249" s="11"/>
      <c r="N249" s="11"/>
      <c r="O249" s="11"/>
      <c r="P249" s="5"/>
      <c r="Q249" s="5"/>
      <c r="T249" s="1"/>
      <c r="U249" s="1"/>
      <c r="V249" s="1"/>
      <c r="W249" s="1"/>
      <c r="X249" s="1"/>
      <c r="Y249" s="1"/>
    </row>
    <row r="250" spans="2:27" x14ac:dyDescent="0.35">
      <c r="B250" s="5"/>
      <c r="C250" s="11"/>
      <c r="D250" s="11"/>
      <c r="E250" s="5"/>
      <c r="F250" s="4"/>
      <c r="G250" s="5"/>
      <c r="H250" s="11"/>
      <c r="I250" s="11"/>
      <c r="J250" s="11"/>
      <c r="K250" s="11"/>
      <c r="L250" s="11"/>
      <c r="M250" s="11"/>
      <c r="N250" s="11"/>
      <c r="O250" s="11"/>
      <c r="P250" s="5"/>
      <c r="Q250" s="5"/>
      <c r="T250" s="1"/>
      <c r="U250" s="1"/>
      <c r="V250" s="1"/>
      <c r="W250" s="1"/>
      <c r="X250" s="1"/>
      <c r="Y250" s="1"/>
      <c r="AA250" s="1"/>
    </row>
    <row r="251" spans="2:27" x14ac:dyDescent="0.35">
      <c r="B251" s="5"/>
      <c r="C251" s="11"/>
      <c r="D251" s="11"/>
      <c r="E251" s="5"/>
      <c r="F251" s="4"/>
      <c r="G251" s="5"/>
      <c r="H251" s="11"/>
      <c r="I251" s="11"/>
      <c r="J251" s="11"/>
      <c r="K251" s="11"/>
      <c r="L251" s="11"/>
      <c r="M251" s="11"/>
      <c r="N251" s="11"/>
      <c r="O251" s="11"/>
      <c r="P251" s="5"/>
      <c r="Q251" s="5"/>
      <c r="T251" s="1"/>
      <c r="U251" s="1"/>
      <c r="V251" s="1"/>
      <c r="W251" s="1"/>
      <c r="X251" s="1"/>
      <c r="Y251" s="1"/>
      <c r="AA251" s="1"/>
    </row>
    <row r="252" spans="2:27" x14ac:dyDescent="0.35">
      <c r="B252" s="5"/>
      <c r="C252" s="11"/>
      <c r="D252" s="11"/>
      <c r="E252" s="5"/>
      <c r="F252" s="4"/>
      <c r="G252" s="5"/>
      <c r="H252" s="11"/>
      <c r="I252" s="11"/>
      <c r="J252" s="11"/>
      <c r="K252" s="11"/>
      <c r="L252" s="11"/>
      <c r="M252" s="11"/>
      <c r="N252" s="11"/>
      <c r="O252" s="11"/>
      <c r="P252" s="5"/>
      <c r="Q252" s="5"/>
      <c r="S252" s="4"/>
      <c r="T252" s="1"/>
      <c r="U252" s="1"/>
      <c r="V252" s="1"/>
      <c r="W252" s="1"/>
      <c r="X252" s="1"/>
      <c r="Y252" s="1"/>
    </row>
    <row r="253" spans="2:27" x14ac:dyDescent="0.35">
      <c r="B253" s="5"/>
      <c r="C253" s="11"/>
      <c r="D253" s="11"/>
      <c r="E253" s="5"/>
      <c r="F253" s="4"/>
      <c r="G253" s="5"/>
      <c r="H253" s="11"/>
      <c r="I253" s="11"/>
      <c r="J253" s="11"/>
      <c r="K253" s="11"/>
      <c r="L253" s="11"/>
      <c r="M253" s="11"/>
      <c r="N253" s="11"/>
      <c r="O253" s="11"/>
      <c r="P253" s="5"/>
      <c r="Q253" s="5"/>
    </row>
    <row r="255" spans="2:27" x14ac:dyDescent="0.35">
      <c r="S255" s="4"/>
      <c r="T255" s="1"/>
      <c r="U255" s="1"/>
      <c r="V255" s="1"/>
      <c r="W255" s="1"/>
      <c r="X255" s="1"/>
      <c r="Y255" s="1"/>
    </row>
    <row r="256" spans="2:27" x14ac:dyDescent="0.35">
      <c r="S256" s="4"/>
      <c r="T256" s="1"/>
      <c r="U256" s="1"/>
      <c r="V256" s="1"/>
      <c r="W256" s="1"/>
      <c r="X256" s="1"/>
      <c r="Y256" s="1"/>
    </row>
    <row r="257" spans="2:27" x14ac:dyDescent="0.35">
      <c r="E257" s="10"/>
    </row>
    <row r="259" spans="2:27" x14ac:dyDescent="0.35">
      <c r="B259" s="5"/>
      <c r="C259" s="11"/>
      <c r="D259" s="11"/>
      <c r="E259" s="5"/>
      <c r="F259" s="4"/>
      <c r="G259" s="5"/>
      <c r="H259" s="11"/>
      <c r="I259" s="11"/>
      <c r="J259" s="11"/>
      <c r="K259" s="11"/>
      <c r="L259" s="11"/>
      <c r="M259" s="11"/>
      <c r="N259" s="11"/>
      <c r="O259" s="11"/>
      <c r="P259" s="5"/>
      <c r="Q259" s="5"/>
    </row>
    <row r="260" spans="2:27" x14ac:dyDescent="0.35">
      <c r="B260" s="5"/>
      <c r="C260" s="11"/>
      <c r="D260" s="11"/>
      <c r="E260" s="5"/>
      <c r="F260" s="4"/>
      <c r="G260" s="5"/>
      <c r="H260" s="11"/>
      <c r="I260" s="11"/>
      <c r="J260" s="11"/>
      <c r="K260" s="11"/>
      <c r="L260" s="11"/>
      <c r="M260" s="11"/>
      <c r="N260" s="11"/>
      <c r="O260" s="11"/>
      <c r="P260" s="5"/>
      <c r="Q260" s="5"/>
      <c r="T260" s="43"/>
      <c r="U260" s="43"/>
      <c r="V260" s="43"/>
      <c r="W260" s="43"/>
      <c r="X260" s="43"/>
      <c r="Y260" s="43"/>
    </row>
    <row r="261" spans="2:27" x14ac:dyDescent="0.35">
      <c r="B261" s="5"/>
      <c r="C261" s="11"/>
      <c r="D261" s="11"/>
      <c r="E261" s="5"/>
      <c r="F261" s="4"/>
      <c r="G261" s="5"/>
      <c r="H261" s="11"/>
      <c r="I261" s="11"/>
      <c r="J261" s="11"/>
      <c r="K261" s="11"/>
      <c r="L261" s="11"/>
      <c r="M261" s="11"/>
      <c r="N261" s="11"/>
      <c r="O261" s="11"/>
      <c r="P261" s="5"/>
      <c r="Q261" s="5"/>
      <c r="T261" s="1"/>
      <c r="U261" s="1"/>
      <c r="V261" s="1"/>
      <c r="W261" s="1"/>
      <c r="X261" s="1"/>
      <c r="Y261" s="1"/>
      <c r="AA261" s="1"/>
    </row>
    <row r="262" spans="2:27" x14ac:dyDescent="0.35">
      <c r="B262" s="5"/>
      <c r="C262" s="11"/>
      <c r="D262" s="11"/>
      <c r="E262" s="5"/>
      <c r="F262" s="4"/>
      <c r="G262" s="5"/>
      <c r="H262" s="11"/>
      <c r="I262" s="11"/>
      <c r="J262" s="11"/>
      <c r="K262" s="11"/>
      <c r="L262" s="11"/>
      <c r="M262" s="11"/>
      <c r="N262" s="11"/>
      <c r="O262" s="11"/>
      <c r="P262" s="5"/>
      <c r="Q262" s="5"/>
      <c r="T262" s="1"/>
      <c r="U262" s="1"/>
      <c r="V262" s="1"/>
      <c r="W262" s="1"/>
      <c r="X262" s="1"/>
      <c r="Y262" s="1"/>
      <c r="AA262" s="1"/>
    </row>
    <row r="263" spans="2:27" x14ac:dyDescent="0.35">
      <c r="B263" s="5"/>
      <c r="C263" s="11"/>
      <c r="D263" s="11"/>
      <c r="E263" s="5"/>
      <c r="F263" s="4"/>
      <c r="G263" s="5"/>
      <c r="H263" s="11"/>
      <c r="I263" s="11"/>
      <c r="J263" s="11"/>
      <c r="K263" s="11"/>
      <c r="L263" s="11"/>
      <c r="M263" s="11"/>
      <c r="N263" s="11"/>
      <c r="O263" s="11"/>
      <c r="P263" s="5"/>
      <c r="Q263" s="5"/>
      <c r="T263" s="1"/>
      <c r="U263" s="1"/>
      <c r="V263" s="1"/>
      <c r="W263" s="1"/>
      <c r="X263" s="1"/>
      <c r="Y263" s="1"/>
    </row>
    <row r="264" spans="2:27" x14ac:dyDescent="0.35">
      <c r="B264" s="5"/>
      <c r="C264" s="11"/>
      <c r="D264" s="11"/>
      <c r="E264" s="5"/>
      <c r="F264" s="4"/>
      <c r="G264" s="5"/>
      <c r="H264" s="11"/>
      <c r="I264" s="11"/>
      <c r="J264" s="11"/>
      <c r="K264" s="11"/>
      <c r="L264" s="11"/>
      <c r="M264" s="11"/>
      <c r="N264" s="11"/>
      <c r="O264" s="11"/>
      <c r="P264" s="5"/>
      <c r="Q264" s="5"/>
    </row>
    <row r="265" spans="2:27" x14ac:dyDescent="0.35">
      <c r="B265" s="5"/>
      <c r="C265" s="11"/>
      <c r="D265" s="11"/>
      <c r="E265" s="5"/>
      <c r="F265" s="4"/>
      <c r="G265" s="5"/>
      <c r="H265" s="11"/>
      <c r="I265" s="11"/>
      <c r="J265" s="11"/>
      <c r="K265" s="11"/>
      <c r="L265" s="11"/>
      <c r="M265" s="11"/>
      <c r="N265" s="11"/>
      <c r="O265" s="11"/>
      <c r="P265" s="5"/>
      <c r="Q265" s="5"/>
    </row>
    <row r="266" spans="2:27" x14ac:dyDescent="0.35">
      <c r="B266" s="5"/>
      <c r="C266" s="11"/>
      <c r="D266" s="11"/>
      <c r="E266" s="5"/>
      <c r="F266" s="4"/>
      <c r="G266" s="5"/>
      <c r="H266" s="11"/>
      <c r="I266" s="11"/>
      <c r="J266" s="11"/>
      <c r="K266" s="11"/>
      <c r="L266" s="11"/>
      <c r="M266" s="11"/>
      <c r="N266" s="11"/>
      <c r="O266" s="11"/>
      <c r="P266" s="5"/>
      <c r="Q266" s="5"/>
    </row>
    <row r="270" spans="2:27" x14ac:dyDescent="0.35">
      <c r="B270" s="5"/>
      <c r="C270" s="11"/>
      <c r="D270" s="11"/>
      <c r="E270" s="5"/>
      <c r="F270" s="4"/>
      <c r="G270" s="5"/>
      <c r="H270" s="11"/>
      <c r="I270" s="11"/>
      <c r="J270" s="11"/>
      <c r="K270" s="11"/>
      <c r="L270" s="11"/>
      <c r="M270" s="11"/>
      <c r="N270" s="11"/>
      <c r="O270" s="11"/>
      <c r="P270" s="5"/>
      <c r="Q270" s="5"/>
    </row>
    <row r="271" spans="2:27" x14ac:dyDescent="0.35">
      <c r="B271" s="5"/>
      <c r="C271" s="11"/>
      <c r="D271" s="11"/>
      <c r="E271" s="5"/>
      <c r="F271" s="4"/>
      <c r="G271" s="5"/>
      <c r="H271" s="11"/>
      <c r="I271" s="11"/>
      <c r="J271" s="11"/>
      <c r="K271" s="11"/>
      <c r="L271" s="11"/>
      <c r="M271" s="11"/>
      <c r="N271" s="11"/>
      <c r="O271" s="11"/>
      <c r="P271" s="5"/>
      <c r="Q271" s="5"/>
      <c r="T271" s="43"/>
      <c r="U271" s="43"/>
      <c r="V271" s="43"/>
      <c r="W271" s="43"/>
      <c r="X271" s="43"/>
      <c r="Y271" s="43"/>
    </row>
    <row r="272" spans="2:27" x14ac:dyDescent="0.35">
      <c r="B272" s="5"/>
      <c r="C272" s="11"/>
      <c r="D272" s="11"/>
      <c r="E272" s="5"/>
      <c r="F272" s="4"/>
      <c r="G272" s="5"/>
      <c r="H272" s="11"/>
      <c r="I272" s="11"/>
      <c r="J272" s="11"/>
      <c r="K272" s="11"/>
      <c r="L272" s="11"/>
      <c r="M272" s="11"/>
      <c r="N272" s="11"/>
      <c r="O272" s="11"/>
      <c r="P272" s="5"/>
      <c r="Q272" s="5"/>
      <c r="T272" s="1"/>
      <c r="U272" s="1"/>
      <c r="V272" s="1"/>
      <c r="W272" s="1"/>
      <c r="X272" s="1"/>
      <c r="Y272" s="1"/>
      <c r="AA272" s="1"/>
    </row>
    <row r="273" spans="2:27" x14ac:dyDescent="0.35">
      <c r="B273" s="5"/>
      <c r="C273" s="11"/>
      <c r="D273" s="11"/>
      <c r="E273" s="5"/>
      <c r="F273" s="4"/>
      <c r="G273" s="5"/>
      <c r="H273" s="11"/>
      <c r="I273" s="11"/>
      <c r="J273" s="11"/>
      <c r="K273" s="11"/>
      <c r="L273" s="11"/>
      <c r="M273" s="11"/>
      <c r="N273" s="11"/>
      <c r="O273" s="11"/>
      <c r="P273" s="5"/>
      <c r="Q273" s="5"/>
      <c r="T273" s="1"/>
      <c r="U273" s="1"/>
      <c r="V273" s="1"/>
      <c r="W273" s="1"/>
      <c r="X273" s="1"/>
      <c r="Y273" s="1"/>
      <c r="AA273" s="1"/>
    </row>
    <row r="274" spans="2:27" x14ac:dyDescent="0.35">
      <c r="B274" s="5"/>
      <c r="C274" s="11"/>
      <c r="D274" s="11"/>
      <c r="E274" s="5"/>
      <c r="F274" s="4"/>
      <c r="G274" s="5"/>
      <c r="H274" s="11"/>
      <c r="I274" s="11"/>
      <c r="J274" s="11"/>
      <c r="K274" s="11"/>
      <c r="L274" s="11"/>
      <c r="M274" s="11"/>
      <c r="N274" s="11"/>
      <c r="O274" s="11"/>
      <c r="P274" s="5"/>
      <c r="Q274" s="5"/>
      <c r="T274" s="1"/>
      <c r="U274" s="1"/>
      <c r="V274" s="1"/>
      <c r="W274" s="1"/>
      <c r="X274" s="1"/>
      <c r="Y274" s="1"/>
    </row>
    <row r="275" spans="2:27" x14ac:dyDescent="0.35">
      <c r="B275" s="5"/>
      <c r="C275" s="11"/>
      <c r="D275" s="11"/>
      <c r="E275" s="5"/>
      <c r="F275" s="4"/>
      <c r="G275" s="5"/>
      <c r="H275" s="11"/>
      <c r="I275" s="11"/>
      <c r="J275" s="11"/>
      <c r="K275" s="11"/>
      <c r="L275" s="11"/>
      <c r="M275" s="11"/>
      <c r="N275" s="11"/>
      <c r="O275" s="11"/>
      <c r="P275" s="5"/>
      <c r="Q275" s="5"/>
    </row>
    <row r="276" spans="2:27" x14ac:dyDescent="0.35">
      <c r="B276" s="5"/>
      <c r="C276" s="11"/>
      <c r="D276" s="11"/>
      <c r="E276" s="5"/>
      <c r="F276" s="4"/>
      <c r="G276" s="5"/>
      <c r="H276" s="11"/>
      <c r="I276" s="11"/>
      <c r="J276" s="11"/>
      <c r="K276" s="11"/>
      <c r="L276" s="11"/>
      <c r="M276" s="11"/>
      <c r="N276" s="11"/>
      <c r="O276" s="11"/>
      <c r="P276" s="5"/>
      <c r="Q276" s="5"/>
    </row>
    <row r="277" spans="2:27" x14ac:dyDescent="0.35">
      <c r="B277" s="5"/>
      <c r="C277" s="11"/>
      <c r="D277" s="11"/>
      <c r="E277" s="5"/>
      <c r="F277" s="4"/>
      <c r="G277" s="5"/>
      <c r="H277" s="11"/>
      <c r="I277" s="11"/>
      <c r="J277" s="11"/>
      <c r="K277" s="11"/>
      <c r="L277" s="11"/>
      <c r="M277" s="11"/>
      <c r="N277" s="11"/>
      <c r="O277" s="11"/>
      <c r="P277" s="5"/>
      <c r="Q277" s="5"/>
    </row>
  </sheetData>
  <protectedRanges>
    <protectedRange sqref="F15:F68" name="Range1_4"/>
    <protectedRange sqref="D6:D13" name="Range1_2"/>
    <protectedRange sqref="D123:D130" name="Range1_12"/>
  </protectedRanges>
  <mergeCells count="262">
    <mergeCell ref="R87:R130"/>
    <mergeCell ref="L60:L67"/>
    <mergeCell ref="M60:M67"/>
    <mergeCell ref="N60:N67"/>
    <mergeCell ref="O60:O67"/>
    <mergeCell ref="P60:P67"/>
    <mergeCell ref="B123:B130"/>
    <mergeCell ref="C123:C130"/>
    <mergeCell ref="D123:D130"/>
    <mergeCell ref="E123:E130"/>
    <mergeCell ref="G123:G130"/>
    <mergeCell ref="H123:H130"/>
    <mergeCell ref="I123:I130"/>
    <mergeCell ref="J123:J130"/>
    <mergeCell ref="K123:K130"/>
    <mergeCell ref="L123:L130"/>
    <mergeCell ref="M123:M130"/>
    <mergeCell ref="N123:N130"/>
    <mergeCell ref="O123:O130"/>
    <mergeCell ref="P123:P130"/>
    <mergeCell ref="B60:B67"/>
    <mergeCell ref="C60:C67"/>
    <mergeCell ref="D60:D67"/>
    <mergeCell ref="E60:E67"/>
    <mergeCell ref="G60:G67"/>
    <mergeCell ref="H60:H67"/>
    <mergeCell ref="I60:I67"/>
    <mergeCell ref="J60:J67"/>
    <mergeCell ref="K60:K67"/>
    <mergeCell ref="L42:L49"/>
    <mergeCell ref="M42:M49"/>
    <mergeCell ref="N42:N49"/>
    <mergeCell ref="O42:O49"/>
    <mergeCell ref="P42:P49"/>
    <mergeCell ref="B51:B58"/>
    <mergeCell ref="C51:C58"/>
    <mergeCell ref="D51:D58"/>
    <mergeCell ref="E51:E58"/>
    <mergeCell ref="G51:G58"/>
    <mergeCell ref="H51:H58"/>
    <mergeCell ref="I51:I58"/>
    <mergeCell ref="J51:J58"/>
    <mergeCell ref="K51:K58"/>
    <mergeCell ref="L51:L58"/>
    <mergeCell ref="M51:M58"/>
    <mergeCell ref="N51:N58"/>
    <mergeCell ref="O51:O58"/>
    <mergeCell ref="P51:P58"/>
    <mergeCell ref="B42:B49"/>
    <mergeCell ref="C42:C49"/>
    <mergeCell ref="D42:D49"/>
    <mergeCell ref="E42:E49"/>
    <mergeCell ref="G42:G49"/>
    <mergeCell ref="H42:H49"/>
    <mergeCell ref="I42:I49"/>
    <mergeCell ref="J42:J49"/>
    <mergeCell ref="K42:K49"/>
    <mergeCell ref="L24:L31"/>
    <mergeCell ref="M24:M31"/>
    <mergeCell ref="N24:N31"/>
    <mergeCell ref="O24:O31"/>
    <mergeCell ref="P24:P31"/>
    <mergeCell ref="B33:B40"/>
    <mergeCell ref="C33:C40"/>
    <mergeCell ref="D33:D40"/>
    <mergeCell ref="E33:E40"/>
    <mergeCell ref="G33:G40"/>
    <mergeCell ref="H33:H40"/>
    <mergeCell ref="I33:I40"/>
    <mergeCell ref="J33:J40"/>
    <mergeCell ref="K33:K40"/>
    <mergeCell ref="L33:L40"/>
    <mergeCell ref="M33:M40"/>
    <mergeCell ref="N33:N40"/>
    <mergeCell ref="O33:O40"/>
    <mergeCell ref="P33:P40"/>
    <mergeCell ref="B24:B31"/>
    <mergeCell ref="C24:C31"/>
    <mergeCell ref="D24:D31"/>
    <mergeCell ref="E24:E31"/>
    <mergeCell ref="G24:G31"/>
    <mergeCell ref="H24:H31"/>
    <mergeCell ref="I24:I31"/>
    <mergeCell ref="J24:J31"/>
    <mergeCell ref="K24:K31"/>
    <mergeCell ref="P6:P13"/>
    <mergeCell ref="P15:P22"/>
    <mergeCell ref="P69:P76"/>
    <mergeCell ref="P78:P85"/>
    <mergeCell ref="P87:P94"/>
    <mergeCell ref="P96:P103"/>
    <mergeCell ref="R133:R167"/>
    <mergeCell ref="B105:B112"/>
    <mergeCell ref="C105:C112"/>
    <mergeCell ref="D105:D112"/>
    <mergeCell ref="E105:E112"/>
    <mergeCell ref="G105:G112"/>
    <mergeCell ref="J105:J112"/>
    <mergeCell ref="K105:K112"/>
    <mergeCell ref="L105:L112"/>
    <mergeCell ref="B69:B76"/>
    <mergeCell ref="C69:C76"/>
    <mergeCell ref="D69:D76"/>
    <mergeCell ref="E69:E76"/>
    <mergeCell ref="B87:B94"/>
    <mergeCell ref="C87:C94"/>
    <mergeCell ref="D87:D94"/>
    <mergeCell ref="E87:E94"/>
    <mergeCell ref="M105:M112"/>
    <mergeCell ref="N105:N112"/>
    <mergeCell ref="O105:O112"/>
    <mergeCell ref="H105:H112"/>
    <mergeCell ref="I105:I112"/>
    <mergeCell ref="P105:P112"/>
    <mergeCell ref="M96:M103"/>
    <mergeCell ref="N96:N103"/>
    <mergeCell ref="O96:O103"/>
    <mergeCell ref="G87:G94"/>
    <mergeCell ref="J87:J94"/>
    <mergeCell ref="K87:K94"/>
    <mergeCell ref="L87:L94"/>
    <mergeCell ref="H87:H94"/>
    <mergeCell ref="I87:I94"/>
    <mergeCell ref="H96:H103"/>
    <mergeCell ref="I96:I103"/>
    <mergeCell ref="B96:B103"/>
    <mergeCell ref="C96:C103"/>
    <mergeCell ref="D96:D103"/>
    <mergeCell ref="E96:E103"/>
    <mergeCell ref="G96:G103"/>
    <mergeCell ref="J96:J103"/>
    <mergeCell ref="K96:K103"/>
    <mergeCell ref="L96:L103"/>
    <mergeCell ref="B78:B85"/>
    <mergeCell ref="C78:C85"/>
    <mergeCell ref="D78:D85"/>
    <mergeCell ref="E78:E85"/>
    <mergeCell ref="N78:N85"/>
    <mergeCell ref="O78:O85"/>
    <mergeCell ref="G78:G85"/>
    <mergeCell ref="J78:J85"/>
    <mergeCell ref="K78:K85"/>
    <mergeCell ref="L78:L85"/>
    <mergeCell ref="H78:H85"/>
    <mergeCell ref="I78:I85"/>
    <mergeCell ref="G69:G76"/>
    <mergeCell ref="J69:J76"/>
    <mergeCell ref="K69:K76"/>
    <mergeCell ref="L69:L76"/>
    <mergeCell ref="M69:M76"/>
    <mergeCell ref="N69:N76"/>
    <mergeCell ref="O69:O76"/>
    <mergeCell ref="B6:B13"/>
    <mergeCell ref="C6:C13"/>
    <mergeCell ref="D6:D13"/>
    <mergeCell ref="E6:E13"/>
    <mergeCell ref="G15:G22"/>
    <mergeCell ref="J15:J22"/>
    <mergeCell ref="G6:G13"/>
    <mergeCell ref="B15:B22"/>
    <mergeCell ref="C15:C22"/>
    <mergeCell ref="D15:D22"/>
    <mergeCell ref="E15:E22"/>
    <mergeCell ref="K15:K22"/>
    <mergeCell ref="L15:L22"/>
    <mergeCell ref="M15:M22"/>
    <mergeCell ref="N15:N22"/>
    <mergeCell ref="H69:H76"/>
    <mergeCell ref="I69:I76"/>
    <mergeCell ref="O6:O13"/>
    <mergeCell ref="L6:L13"/>
    <mergeCell ref="M6:M13"/>
    <mergeCell ref="N6:N13"/>
    <mergeCell ref="H6:H13"/>
    <mergeCell ref="H15:H22"/>
    <mergeCell ref="J6:J13"/>
    <mergeCell ref="I6:I13"/>
    <mergeCell ref="I15:I22"/>
    <mergeCell ref="K6:K13"/>
    <mergeCell ref="T260:Y260"/>
    <mergeCell ref="T271:Y271"/>
    <mergeCell ref="R6:R85"/>
    <mergeCell ref="B114:B121"/>
    <mergeCell ref="C114:C121"/>
    <mergeCell ref="D114:D121"/>
    <mergeCell ref="E114:E121"/>
    <mergeCell ref="G114:G121"/>
    <mergeCell ref="H114:H121"/>
    <mergeCell ref="I114:I121"/>
    <mergeCell ref="J114:J121"/>
    <mergeCell ref="K114:K121"/>
    <mergeCell ref="L114:L121"/>
    <mergeCell ref="M114:M121"/>
    <mergeCell ref="N114:N121"/>
    <mergeCell ref="O114:O121"/>
    <mergeCell ref="P114:P121"/>
    <mergeCell ref="B133:B140"/>
    <mergeCell ref="C133:C140"/>
    <mergeCell ref="M78:M85"/>
    <mergeCell ref="M87:M94"/>
    <mergeCell ref="N87:N94"/>
    <mergeCell ref="O87:O94"/>
    <mergeCell ref="O15:O22"/>
    <mergeCell ref="T222:Y222"/>
    <mergeCell ref="T168:Y168"/>
    <mergeCell ref="T183:Y183"/>
    <mergeCell ref="T190:Y190"/>
    <mergeCell ref="H151:H158"/>
    <mergeCell ref="I151:I158"/>
    <mergeCell ref="J151:J158"/>
    <mergeCell ref="K151:K158"/>
    <mergeCell ref="N133:N140"/>
    <mergeCell ref="O133:O140"/>
    <mergeCell ref="P133:P140"/>
    <mergeCell ref="L142:L149"/>
    <mergeCell ref="M142:M149"/>
    <mergeCell ref="N142:N149"/>
    <mergeCell ref="O142:O149"/>
    <mergeCell ref="P142:P149"/>
    <mergeCell ref="T208:Y208"/>
    <mergeCell ref="H133:H140"/>
    <mergeCell ref="I133:I140"/>
    <mergeCell ref="J133:J140"/>
    <mergeCell ref="K133:K140"/>
    <mergeCell ref="L133:L140"/>
    <mergeCell ref="M133:M140"/>
    <mergeCell ref="B142:B149"/>
    <mergeCell ref="C142:C149"/>
    <mergeCell ref="D142:D149"/>
    <mergeCell ref="E142:E149"/>
    <mergeCell ref="G142:G149"/>
    <mergeCell ref="H142:H149"/>
    <mergeCell ref="I142:I149"/>
    <mergeCell ref="J142:J149"/>
    <mergeCell ref="K142:K149"/>
    <mergeCell ref="O151:O158"/>
    <mergeCell ref="P151:P158"/>
    <mergeCell ref="B160:B167"/>
    <mergeCell ref="C160:C167"/>
    <mergeCell ref="D160:D167"/>
    <mergeCell ref="E160:E167"/>
    <mergeCell ref="G160:G167"/>
    <mergeCell ref="H160:H167"/>
    <mergeCell ref="I160:I167"/>
    <mergeCell ref="J160:J167"/>
    <mergeCell ref="K160:K167"/>
    <mergeCell ref="L160:L167"/>
    <mergeCell ref="M160:M167"/>
    <mergeCell ref="N160:N167"/>
    <mergeCell ref="O160:O167"/>
    <mergeCell ref="P160:P167"/>
    <mergeCell ref="B151:B158"/>
    <mergeCell ref="C151:C158"/>
    <mergeCell ref="D151:D158"/>
    <mergeCell ref="E151:E158"/>
    <mergeCell ref="G151:G158"/>
    <mergeCell ref="D133:D140"/>
    <mergeCell ref="E133:E140"/>
    <mergeCell ref="G133:G140"/>
    <mergeCell ref="L151:L158"/>
    <mergeCell ref="M151:M158"/>
    <mergeCell ref="N151:N15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Mateja Dajić</cp:lastModifiedBy>
  <dcterms:created xsi:type="dcterms:W3CDTF">2019-03-07T07:04:42Z</dcterms:created>
  <dcterms:modified xsi:type="dcterms:W3CDTF">2023-04-01T08:15:50Z</dcterms:modified>
</cp:coreProperties>
</file>